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poul\Mon Drive\Personnel\Societe Inclusive\Appels à projets\AP13\Francais_SI_Trousse complete-AP13-H26\"/>
    </mc:Choice>
  </mc:AlternateContent>
  <xr:revisionPtr revIDLastSave="0" documentId="13_ncr:1_{34BFF622-6AAB-4372-AF42-80835506C51C}" xr6:coauthVersionLast="47" xr6:coauthVersionMax="47" xr10:uidLastSave="{00000000-0000-0000-0000-000000000000}"/>
  <bookViews>
    <workbookView xWindow="-108" yWindow="-108" windowWidth="23256" windowHeight="12456" firstSheet="1" activeTab="3" xr2:uid="{96EB73BF-C4A1-4FE5-9345-82E8B0231EFA}"/>
  </bookViews>
  <sheets>
    <sheet name="3 u" sheetId="8" state="hidden" r:id="rId1"/>
    <sheet name="Votre budget" sheetId="9" r:id="rId2"/>
    <sheet name="Référentiel" sheetId="2" state="hidden" r:id="rId3"/>
    <sheet name="Exemple" sheetId="10" r:id="rId4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43" i="10" l="1"/>
  <c r="C45" i="10" s="1"/>
  <c r="C8" i="10"/>
  <c r="C5" i="10" s="1"/>
  <c r="C22" i="10" s="1"/>
  <c r="C12" i="10"/>
  <c r="C13" i="10"/>
  <c r="C15" i="10"/>
  <c r="C20" i="10"/>
  <c r="C21" i="10"/>
  <c r="C27" i="10"/>
  <c r="C28" i="10" s="1"/>
  <c r="C37" i="10"/>
  <c r="C37" i="9"/>
  <c r="C28" i="9"/>
  <c r="C21" i="9"/>
  <c r="C12" i="9"/>
  <c r="C15" i="9" s="1"/>
  <c r="C8" i="9"/>
  <c r="C43" i="9" s="1"/>
  <c r="C45" i="9" s="1"/>
  <c r="C46" i="9" s="1"/>
  <c r="C46" i="10" l="1"/>
  <c r="C48" i="10" s="1"/>
  <c r="C5" i="9"/>
  <c r="C22" i="9" s="1"/>
  <c r="C20" i="9"/>
  <c r="C13" i="9"/>
  <c r="C48" i="9" s="1"/>
  <c r="C8" i="8" l="1"/>
  <c r="C20" i="8" s="1"/>
  <c r="C13" i="8"/>
  <c r="C27" i="8"/>
  <c r="C28" i="8" s="1"/>
  <c r="C21" i="8"/>
  <c r="C12" i="8"/>
  <c r="C15" i="8" s="1"/>
  <c r="C5" i="8" l="1"/>
  <c r="C43" i="8"/>
  <c r="C45" i="8" s="1"/>
  <c r="C22" i="8" l="1"/>
  <c r="C30" i="8" s="1"/>
  <c r="C37" i="8" s="1"/>
  <c r="C46" i="8" s="1"/>
  <c r="C48" i="8" s="1"/>
</calcChain>
</file>

<file path=xl/sharedStrings.xml><?xml version="1.0" encoding="utf-8"?>
<sst xmlns="http://schemas.openxmlformats.org/spreadsheetml/2006/main" count="258" uniqueCount="89">
  <si>
    <t>RÉPARTITIONS DES DÉPENSES</t>
  </si>
  <si>
    <t xml:space="preserve">Répartition des fonds </t>
  </si>
  <si>
    <t xml:space="preserve">Informations d’aide à la rédaction </t>
  </si>
  <si>
    <t xml:space="preserve">Montant </t>
  </si>
  <si>
    <t>Précisions supplémentaires ( inscrivez ici vos informations)</t>
  </si>
  <si>
    <t>Commentaires des évaluateurs</t>
  </si>
  <si>
    <t>Financement SI (maximum 35 000 $)</t>
  </si>
  <si>
    <t>L’équipe doit compléter les cases blanches uniquement</t>
  </si>
  <si>
    <t>Pour la cellule (D7) - contribution Mitacs / Choisir le nombre d'unités de stage souhaité</t>
  </si>
  <si>
    <t>Activités de recherche</t>
  </si>
  <si>
    <t>Calcul automatique selon les autres items.</t>
  </si>
  <si>
    <t xml:space="preserve">Partenaire </t>
  </si>
  <si>
    <t>Indiquez le montant qui sera dédié au partenaire selon les dépenses nécessaires)</t>
  </si>
  <si>
    <t>Montant minimal de 10 000 $.</t>
  </si>
  <si>
    <t>Contribution à Mitacs</t>
  </si>
  <si>
    <t>Indiquez le montant du financement affecté aux bourses étudiantes</t>
  </si>
  <si>
    <t>3 Unités de stage - 22 500$</t>
  </si>
  <si>
    <t>Taxes associées montant qui (sera envoyé au partenaire)</t>
  </si>
  <si>
    <t>Le partenaire doit payer les taxes à Mitacs — 15 % qui correspond au montant de sa contribution. Notez que les taxes sont remboursées à ~50 % pour les OBNL. Un taux de 7,5% est donc utilisé dans la formule. Vous pourriez l'ajuster à votre réalité.</t>
  </si>
  <si>
    <t>Prendre note que les taxes se compilent automatiquement dans les dépenses (C43)</t>
  </si>
  <si>
    <t>Autres revenus</t>
  </si>
  <si>
    <t>Autres sources de financement ($ dédié aux activités de recherche)</t>
  </si>
  <si>
    <t>Indiquez les montants supplémentaires dédiés à la recherche provenant d’une autre source</t>
  </si>
  <si>
    <t>Autres sources de financement ($ dédié au partenaire)</t>
  </si>
  <si>
    <t>Indiquez les montants supplémentaires dédiés au partenaire provenant d’une autre source</t>
  </si>
  <si>
    <t xml:space="preserve">Montant ajouté par Mitacs </t>
  </si>
  <si>
    <t>Mitacs double le montant payé par le partenaire (ce qui augmente le revenu disponible)</t>
  </si>
  <si>
    <t>Total des revenus</t>
  </si>
  <si>
    <t>Ventilation du montant Mitacs</t>
  </si>
  <si>
    <t>Indiquez comment le montant total reçu par Mitac sera affecté</t>
  </si>
  <si>
    <t xml:space="preserve">Dédié à la recherche </t>
  </si>
  <si>
    <t xml:space="preserve">À chaque tranche de 15 000 $ donné par Mitacs, un 5 000 $ peut être utilisé pour des dépenses autres que les bourses étudiantes. </t>
  </si>
  <si>
    <t>Bourse étudiante/étudiantes/stagiaires</t>
  </si>
  <si>
    <t>À chaque tranche de 15 000 $ donné par Mitacs, 10 000 $ doit obligatoirement servir à rémunérer les étudiants / étudiantes</t>
  </si>
  <si>
    <t xml:space="preserve">Résumé </t>
  </si>
  <si>
    <t xml:space="preserve">Le calcul se fait automatique. Ce tableau permet d’avoir une vue d’ensemble. </t>
  </si>
  <si>
    <t>Ne pas COMPLÉTER / C'est un récapitulatif pour la distribution des fonds</t>
  </si>
  <si>
    <t>Total parternaire (C6+C9+C11)</t>
  </si>
  <si>
    <t>Total des bourses étudiantes (C17)</t>
  </si>
  <si>
    <t>Total dédié à la recherche (C5+C10+C16)</t>
  </si>
  <si>
    <t>DÉPENSES</t>
  </si>
  <si>
    <t>Description</t>
  </si>
  <si>
    <t xml:space="preserve">Ventilation </t>
  </si>
  <si>
    <t>Mitacs</t>
  </si>
  <si>
    <t>Bourse étudiantes/stagiaires</t>
  </si>
  <si>
    <t>Cette ligne sert à comptabiliser les sommes affectées aux bourses étudiantes</t>
  </si>
  <si>
    <t xml:space="preserve">Sous-total </t>
  </si>
  <si>
    <t xml:space="preserve">Activités de recherche </t>
  </si>
  <si>
    <t xml:space="preserve">Complétez les lignes qui correspondent à vos dépenses </t>
  </si>
  <si>
    <t>Professionnel (le) de recherche</t>
  </si>
  <si>
    <t>(Taux horaire * nb heures *nb sem.) + charges sociales</t>
  </si>
  <si>
    <t>Recrutement de participants</t>
  </si>
  <si>
    <t>Rémunération savoir expérientiel</t>
  </si>
  <si>
    <t xml:space="preserve">Frais de déplacement </t>
  </si>
  <si>
    <t>Équipement, matériel et fournitures</t>
  </si>
  <si>
    <t>Frais de formation</t>
  </si>
  <si>
    <t>Autres dépenses (bien justifier)</t>
  </si>
  <si>
    <t xml:space="preserve">Sous-total des act. recherche </t>
  </si>
  <si>
    <t>Dois correspondre à C22</t>
  </si>
  <si>
    <t>Partenaire</t>
  </si>
  <si>
    <t>Ressources humaines</t>
  </si>
  <si>
    <t>Précisez</t>
  </si>
  <si>
    <t>Services professionnels</t>
  </si>
  <si>
    <t>Frais administratifs (5 %)</t>
  </si>
  <si>
    <t>Taxes pour contribution Mitacs</t>
  </si>
  <si>
    <t>Corresponds au montant identifié (C9)</t>
  </si>
  <si>
    <t xml:space="preserve">Autres dépenses </t>
  </si>
  <si>
    <t>Bien justifier</t>
  </si>
  <si>
    <t>Dois correspondre à C20</t>
  </si>
  <si>
    <t>Total des dépenses</t>
  </si>
  <si>
    <t>Dois correspondre à C13</t>
  </si>
  <si>
    <t>Différence</t>
  </si>
  <si>
    <t>Le budget doit être équilibré et être à 0</t>
  </si>
  <si>
    <t>Indiquez le montant qui sera dédié au partenaire selon les dépenses nécessaires</t>
  </si>
  <si>
    <t>Contribution Mitacs / Choisir le nombre d'unités de stage souhaité - Indiquez le montant du financement affecté aux bourses étudiantes</t>
  </si>
  <si>
    <t>2 Unités de stage- 15 000$</t>
  </si>
  <si>
    <t>Total parternaire (C6+C8+C11)</t>
  </si>
  <si>
    <t>Dois correspondre à C21</t>
  </si>
  <si>
    <t>1 Unité de stage -7500$</t>
  </si>
  <si>
    <t>4 Unités de stage - 30 000$</t>
  </si>
  <si>
    <t>Résumé calculé automatiquement / C'est un récapitulatif pour la distribution des fonds</t>
  </si>
  <si>
    <t>Corresponds au montant identifié (C8)</t>
  </si>
  <si>
    <t>Autres sources de financement 
($ dédié aux activités de recherche)</t>
  </si>
  <si>
    <t>Autres sources de financement 
($ dédié au partenaire)</t>
  </si>
  <si>
    <t>Taxes associées montant qui 
(sera envoyé au partenaire)</t>
  </si>
  <si>
    <t>RÉPARTITIONS DES REVENUS</t>
  </si>
  <si>
    <t>Montant minimum de 10 000 $. Un montant supérieur peut être accordé.</t>
  </si>
  <si>
    <t>100h / 50$</t>
  </si>
  <si>
    <t>100 participants x 10$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</si>
</sst>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 * #,##0.00_)\ &quot;$&quot;_ ;_ * \(#,##0.00\)\ &quot;$&quot;_ ;_ * &quot;-&quot;??_)\ &quot;$&quot;_ ;_ @_ "/>
    <numFmt numFmtId="165" formatCode="_ * #,##0_)\ &quot;$&quot;_ ;_ * \(#,##0\)\ &quot;$&quot;_ ;_ * &quot;-&quot;??_)\ &quot;$&quot;_ ;_ @_ "/>
    <numFmt numFmtId="166" formatCode="_ * #,##0_)\ [$$-C0C]_ ;_ * \(#,##0\)\ [$$-C0C]_ ;_ * &quot;-&quot;??_)\ [$$-C0C]_ ;_ @_ "/>
  </numFmts>
  <fonts count="14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12"/>
      <color rgb="FF000000"/>
      <name val="Calibri"/>
      <family val="2"/>
    </font>
    <font>
      <b/>
      <sz val="2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20"/>
      <color theme="0"/>
      <name val="Calibri"/>
      <family val="2"/>
      <scheme val="minor"/>
    </font>
    <font>
      <b/>
      <sz val="12"/>
      <color theme="0"/>
      <name val="Calibri"/>
      <family val="2"/>
      <scheme val="minor"/>
    </font>
    <font>
      <i/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</fonts>
  <fills count="16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C5FFF3"/>
        <bgColor indexed="64"/>
      </patternFill>
    </fill>
    <fill>
      <patternFill patternType="solid">
        <fgColor rgb="FFFFFFFF"/>
        <bgColor rgb="FF000000"/>
      </patternFill>
    </fill>
  </fills>
  <borders count="4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164" fontId="2" fillId="0" borderId="0" applyFont="0" applyFill="0" applyBorder="0" applyAlignment="0" applyProtection="0"/>
  </cellStyleXfs>
  <cellXfs count="217">
    <xf numFmtId="0" fontId="0" fillId="0" borderId="0" xfId="0"/>
    <xf numFmtId="165" fontId="3" fillId="6" borderId="5" xfId="1" applyNumberFormat="1" applyFont="1" applyFill="1" applyBorder="1" applyAlignment="1">
      <alignment horizontal="left" vertical="center"/>
    </xf>
    <xf numFmtId="0" fontId="3" fillId="6" borderId="4" xfId="0" applyFont="1" applyFill="1" applyBorder="1" applyAlignment="1">
      <alignment horizontal="left" vertical="center"/>
    </xf>
    <xf numFmtId="0" fontId="3" fillId="2" borderId="2" xfId="0" applyFont="1" applyFill="1" applyBorder="1" applyAlignment="1">
      <alignment vertical="center"/>
    </xf>
    <xf numFmtId="0" fontId="3" fillId="2" borderId="1" xfId="0" applyFont="1" applyFill="1" applyBorder="1" applyAlignment="1">
      <alignment vertical="center"/>
    </xf>
    <xf numFmtId="0" fontId="3" fillId="3" borderId="2" xfId="0" applyFont="1" applyFill="1" applyBorder="1" applyAlignment="1">
      <alignment vertical="center"/>
    </xf>
    <xf numFmtId="0" fontId="3" fillId="4" borderId="14" xfId="0" applyFont="1" applyFill="1" applyBorder="1" applyAlignment="1">
      <alignment vertical="center"/>
    </xf>
    <xf numFmtId="165" fontId="3" fillId="4" borderId="12" xfId="0" applyNumberFormat="1" applyFont="1" applyFill="1" applyBorder="1" applyAlignment="1">
      <alignment vertical="center"/>
    </xf>
    <xf numFmtId="0" fontId="3" fillId="7" borderId="2" xfId="0" applyFont="1" applyFill="1" applyBorder="1" applyAlignment="1">
      <alignment vertical="center"/>
    </xf>
    <xf numFmtId="0" fontId="3" fillId="6" borderId="4" xfId="0" applyFont="1" applyFill="1" applyBorder="1" applyAlignment="1">
      <alignment vertical="center"/>
    </xf>
    <xf numFmtId="0" fontId="4" fillId="4" borderId="15" xfId="0" applyFont="1" applyFill="1" applyBorder="1" applyAlignment="1">
      <alignment horizontal="right"/>
    </xf>
    <xf numFmtId="165" fontId="3" fillId="4" borderId="12" xfId="1" applyNumberFormat="1" applyFont="1" applyFill="1" applyBorder="1"/>
    <xf numFmtId="0" fontId="3" fillId="2" borderId="7" xfId="0" applyFont="1" applyFill="1" applyBorder="1" applyAlignment="1">
      <alignment horizontal="left" vertical="center"/>
    </xf>
    <xf numFmtId="165" fontId="3" fillId="6" borderId="5" xfId="1" applyNumberFormat="1" applyFont="1" applyFill="1" applyBorder="1" applyAlignment="1">
      <alignment vertical="center"/>
    </xf>
    <xf numFmtId="0" fontId="3" fillId="6" borderId="18" xfId="0" applyFont="1" applyFill="1" applyBorder="1" applyAlignment="1">
      <alignment horizontal="left" vertical="center"/>
    </xf>
    <xf numFmtId="0" fontId="3" fillId="2" borderId="17" xfId="0" applyFont="1" applyFill="1" applyBorder="1" applyAlignment="1">
      <alignment vertical="center"/>
    </xf>
    <xf numFmtId="0" fontId="3" fillId="3" borderId="17" xfId="0" applyFont="1" applyFill="1" applyBorder="1" applyAlignment="1">
      <alignment vertical="center"/>
    </xf>
    <xf numFmtId="0" fontId="3" fillId="7" borderId="17" xfId="0" applyFont="1" applyFill="1" applyBorder="1" applyAlignment="1">
      <alignment vertical="center"/>
    </xf>
    <xf numFmtId="0" fontId="3" fillId="6" borderId="18" xfId="0" applyFont="1" applyFill="1" applyBorder="1" applyAlignment="1">
      <alignment vertical="center"/>
    </xf>
    <xf numFmtId="0" fontId="3" fillId="4" borderId="15" xfId="0" applyFont="1" applyFill="1" applyBorder="1" applyAlignment="1">
      <alignment vertical="center"/>
    </xf>
    <xf numFmtId="0" fontId="3" fillId="2" borderId="16" xfId="0" applyFont="1" applyFill="1" applyBorder="1" applyAlignment="1">
      <alignment horizontal="left" vertical="center" wrapText="1"/>
    </xf>
    <xf numFmtId="165" fontId="3" fillId="7" borderId="17" xfId="0" applyNumberFormat="1" applyFont="1" applyFill="1" applyBorder="1" applyAlignment="1">
      <alignment vertical="center"/>
    </xf>
    <xf numFmtId="0" fontId="3" fillId="7" borderId="2" xfId="0" applyFont="1" applyFill="1" applyBorder="1" applyAlignment="1">
      <alignment vertical="center" wrapText="1"/>
    </xf>
    <xf numFmtId="0" fontId="3" fillId="6" borderId="24" xfId="0" applyFont="1" applyFill="1" applyBorder="1" applyAlignment="1">
      <alignment horizontal="left" vertical="center"/>
    </xf>
    <xf numFmtId="0" fontId="3" fillId="4" borderId="26" xfId="0" applyFont="1" applyFill="1" applyBorder="1"/>
    <xf numFmtId="0" fontId="3" fillId="2" borderId="23" xfId="0" applyFont="1" applyFill="1" applyBorder="1" applyAlignment="1">
      <alignment vertical="center"/>
    </xf>
    <xf numFmtId="0" fontId="3" fillId="3" borderId="27" xfId="0" applyFont="1" applyFill="1" applyBorder="1" applyAlignment="1">
      <alignment vertical="center" wrapText="1"/>
    </xf>
    <xf numFmtId="0" fontId="5" fillId="4" borderId="23" xfId="0" applyFont="1" applyFill="1" applyBorder="1" applyAlignment="1" applyProtection="1">
      <alignment vertical="center"/>
      <protection locked="0"/>
    </xf>
    <xf numFmtId="0" fontId="3" fillId="6" borderId="24" xfId="0" applyFont="1" applyFill="1" applyBorder="1" applyAlignment="1" applyProtection="1">
      <alignment vertical="center"/>
      <protection locked="0"/>
    </xf>
    <xf numFmtId="0" fontId="3" fillId="8" borderId="13" xfId="0" applyFont="1" applyFill="1" applyBorder="1" applyAlignment="1">
      <alignment horizontal="left" vertical="center"/>
    </xf>
    <xf numFmtId="165" fontId="3" fillId="8" borderId="10" xfId="1" applyNumberFormat="1" applyFont="1" applyFill="1" applyBorder="1" applyAlignment="1">
      <alignment horizontal="left" vertical="center"/>
    </xf>
    <xf numFmtId="0" fontId="3" fillId="2" borderId="4" xfId="0" applyFont="1" applyFill="1" applyBorder="1" applyAlignment="1">
      <alignment horizontal="left" vertical="center"/>
    </xf>
    <xf numFmtId="0" fontId="3" fillId="2" borderId="18" xfId="0" applyFont="1" applyFill="1" applyBorder="1" applyAlignment="1">
      <alignment horizontal="left" vertical="center" wrapText="1"/>
    </xf>
    <xf numFmtId="0" fontId="3" fillId="2" borderId="5" xfId="0" applyFont="1" applyFill="1" applyBorder="1" applyAlignment="1">
      <alignment horizontal="left" vertical="center"/>
    </xf>
    <xf numFmtId="0" fontId="3" fillId="2" borderId="24" xfId="0" applyFont="1" applyFill="1" applyBorder="1" applyAlignment="1">
      <alignment horizontal="left" vertical="center"/>
    </xf>
    <xf numFmtId="0" fontId="3" fillId="2" borderId="6" xfId="0" applyFont="1" applyFill="1" applyBorder="1" applyAlignment="1">
      <alignment horizontal="left" vertical="center"/>
    </xf>
    <xf numFmtId="0" fontId="3" fillId="2" borderId="16" xfId="0" applyFont="1" applyFill="1" applyBorder="1" applyAlignment="1">
      <alignment horizontal="left" vertical="center"/>
    </xf>
    <xf numFmtId="0" fontId="0" fillId="4" borderId="12" xfId="0" applyFill="1" applyBorder="1"/>
    <xf numFmtId="0" fontId="0" fillId="0" borderId="12" xfId="0" applyBorder="1"/>
    <xf numFmtId="0" fontId="0" fillId="3" borderId="0" xfId="0" applyFill="1"/>
    <xf numFmtId="0" fontId="3" fillId="4" borderId="26" xfId="0" applyFont="1" applyFill="1" applyBorder="1" applyAlignment="1">
      <alignment vertical="center"/>
    </xf>
    <xf numFmtId="0" fontId="3" fillId="5" borderId="31" xfId="0" applyFont="1" applyFill="1" applyBorder="1" applyAlignment="1">
      <alignment vertical="center"/>
    </xf>
    <xf numFmtId="0" fontId="3" fillId="5" borderId="32" xfId="0" applyFont="1" applyFill="1" applyBorder="1" applyAlignment="1">
      <alignment vertical="center" wrapText="1"/>
    </xf>
    <xf numFmtId="3" fontId="6" fillId="5" borderId="33" xfId="1" applyNumberFormat="1" applyFont="1" applyFill="1" applyBorder="1" applyAlignment="1">
      <alignment horizontal="center" vertical="center"/>
    </xf>
    <xf numFmtId="0" fontId="3" fillId="5" borderId="34" xfId="0" applyFont="1" applyFill="1" applyBorder="1" applyAlignment="1">
      <alignment vertical="center"/>
    </xf>
    <xf numFmtId="0" fontId="0" fillId="6" borderId="6" xfId="0" applyFill="1" applyBorder="1"/>
    <xf numFmtId="0" fontId="0" fillId="10" borderId="3" xfId="0" applyFill="1" applyBorder="1"/>
    <xf numFmtId="0" fontId="0" fillId="3" borderId="3" xfId="0" applyFill="1" applyBorder="1"/>
    <xf numFmtId="0" fontId="0" fillId="5" borderId="9" xfId="0" applyFill="1" applyBorder="1"/>
    <xf numFmtId="0" fontId="0" fillId="10" borderId="6" xfId="0" applyFill="1" applyBorder="1"/>
    <xf numFmtId="0" fontId="0" fillId="9" borderId="9" xfId="0" applyFill="1" applyBorder="1"/>
    <xf numFmtId="0" fontId="0" fillId="8" borderId="11" xfId="0" applyFill="1" applyBorder="1" applyProtection="1">
      <protection locked="0"/>
    </xf>
    <xf numFmtId="0" fontId="0" fillId="0" borderId="3" xfId="0" applyBorder="1" applyProtection="1">
      <protection locked="0"/>
    </xf>
    <xf numFmtId="0" fontId="0" fillId="0" borderId="6" xfId="0" applyBorder="1" applyProtection="1">
      <protection locked="0"/>
    </xf>
    <xf numFmtId="0" fontId="0" fillId="8" borderId="3" xfId="0" applyFill="1" applyBorder="1" applyProtection="1">
      <protection locked="0"/>
    </xf>
    <xf numFmtId="0" fontId="0" fillId="10" borderId="3" xfId="0" applyFill="1" applyBorder="1" applyProtection="1">
      <protection locked="0"/>
    </xf>
    <xf numFmtId="0" fontId="0" fillId="7" borderId="3" xfId="0" applyFill="1" applyBorder="1" applyProtection="1">
      <protection locked="0"/>
    </xf>
    <xf numFmtId="0" fontId="0" fillId="6" borderId="6" xfId="0" applyFill="1" applyBorder="1" applyProtection="1">
      <protection locked="0"/>
    </xf>
    <xf numFmtId="0" fontId="0" fillId="0" borderId="12" xfId="0" applyBorder="1" applyProtection="1">
      <protection locked="0"/>
    </xf>
    <xf numFmtId="0" fontId="0" fillId="5" borderId="35" xfId="0" applyFill="1" applyBorder="1" applyProtection="1">
      <protection locked="0"/>
    </xf>
    <xf numFmtId="0" fontId="7" fillId="2" borderId="9" xfId="0" applyFont="1" applyFill="1" applyBorder="1" applyAlignment="1">
      <alignment horizontal="left" vertical="center"/>
    </xf>
    <xf numFmtId="0" fontId="7" fillId="2" borderId="9" xfId="0" applyFont="1" applyFill="1" applyBorder="1" applyAlignment="1" applyProtection="1">
      <alignment vertical="center"/>
      <protection locked="0"/>
    </xf>
    <xf numFmtId="0" fontId="7" fillId="2" borderId="3" xfId="0" applyFont="1" applyFill="1" applyBorder="1" applyAlignment="1">
      <alignment vertical="center"/>
    </xf>
    <xf numFmtId="0" fontId="7" fillId="3" borderId="3" xfId="0" applyFont="1" applyFill="1" applyBorder="1" applyAlignment="1" applyProtection="1">
      <alignment horizontal="left" vertical="center"/>
      <protection locked="0"/>
    </xf>
    <xf numFmtId="0" fontId="1" fillId="8" borderId="25" xfId="0" applyFont="1" applyFill="1" applyBorder="1" applyAlignment="1" applyProtection="1">
      <alignment horizontal="left" vertical="center" wrapText="1"/>
      <protection locked="0"/>
    </xf>
    <xf numFmtId="0" fontId="1" fillId="8" borderId="36" xfId="0" applyFont="1" applyFill="1" applyBorder="1" applyAlignment="1">
      <alignment horizontal="left" vertical="center" wrapText="1"/>
    </xf>
    <xf numFmtId="0" fontId="1" fillId="4" borderId="23" xfId="0" applyFont="1" applyFill="1" applyBorder="1" applyAlignment="1" applyProtection="1">
      <alignment horizontal="left" vertical="center"/>
      <protection locked="0"/>
    </xf>
    <xf numFmtId="0" fontId="1" fillId="8" borderId="17" xfId="0" applyFont="1" applyFill="1" applyBorder="1" applyAlignment="1">
      <alignment horizontal="left" vertical="center" wrapText="1"/>
    </xf>
    <xf numFmtId="0" fontId="1" fillId="8" borderId="2" xfId="0" applyFont="1" applyFill="1" applyBorder="1" applyAlignment="1">
      <alignment vertical="center"/>
    </xf>
    <xf numFmtId="0" fontId="1" fillId="8" borderId="19" xfId="0" applyFont="1" applyFill="1" applyBorder="1" applyAlignment="1">
      <alignment horizontal="left" vertical="center" wrapText="1"/>
    </xf>
    <xf numFmtId="0" fontId="1" fillId="8" borderId="2" xfId="0" applyFont="1" applyFill="1" applyBorder="1" applyAlignment="1">
      <alignment horizontal="left" vertical="center"/>
    </xf>
    <xf numFmtId="165" fontId="1" fillId="4" borderId="1" xfId="1" applyNumberFormat="1" applyFont="1" applyFill="1" applyBorder="1" applyAlignment="1" applyProtection="1">
      <alignment horizontal="left" vertical="center"/>
      <protection locked="0"/>
    </xf>
    <xf numFmtId="0" fontId="1" fillId="8" borderId="13" xfId="0" applyFont="1" applyFill="1" applyBorder="1" applyAlignment="1">
      <alignment horizontal="left" vertical="center"/>
    </xf>
    <xf numFmtId="0" fontId="1" fillId="8" borderId="5" xfId="0" applyFont="1" applyFill="1" applyBorder="1" applyAlignment="1">
      <alignment horizontal="left" vertical="center" wrapText="1"/>
    </xf>
    <xf numFmtId="165" fontId="1" fillId="8" borderId="10" xfId="1" applyNumberFormat="1" applyFont="1" applyFill="1" applyBorder="1" applyAlignment="1">
      <alignment horizontal="left" vertical="center"/>
    </xf>
    <xf numFmtId="0" fontId="1" fillId="8" borderId="25" xfId="0" applyFont="1" applyFill="1" applyBorder="1" applyAlignment="1">
      <alignment horizontal="left" vertical="center" wrapText="1"/>
    </xf>
    <xf numFmtId="165" fontId="1" fillId="2" borderId="8" xfId="1" applyNumberFormat="1" applyFont="1" applyFill="1" applyBorder="1" applyAlignment="1">
      <alignment horizontal="left" vertical="center"/>
    </xf>
    <xf numFmtId="0" fontId="1" fillId="2" borderId="22" xfId="0" applyFont="1" applyFill="1" applyBorder="1" applyAlignment="1">
      <alignment horizontal="left" vertical="center"/>
    </xf>
    <xf numFmtId="0" fontId="1" fillId="8" borderId="2" xfId="0" applyFont="1" applyFill="1" applyBorder="1" applyAlignment="1">
      <alignment horizontal="left" vertical="center" wrapText="1"/>
    </xf>
    <xf numFmtId="165" fontId="1" fillId="8" borderId="1" xfId="1" applyNumberFormat="1" applyFont="1" applyFill="1" applyBorder="1" applyAlignment="1">
      <alignment horizontal="left" vertical="center"/>
    </xf>
    <xf numFmtId="0" fontId="1" fillId="8" borderId="23" xfId="0" applyFont="1" applyFill="1" applyBorder="1" applyAlignment="1">
      <alignment horizontal="left" vertical="center" wrapText="1"/>
    </xf>
    <xf numFmtId="165" fontId="1" fillId="2" borderId="8" xfId="1" applyNumberFormat="1" applyFont="1" applyFill="1" applyBorder="1" applyAlignment="1">
      <alignment vertical="center"/>
    </xf>
    <xf numFmtId="0" fontId="1" fillId="2" borderId="22" xfId="0" applyFont="1" applyFill="1" applyBorder="1" applyAlignment="1">
      <alignment vertical="center" wrapText="1"/>
    </xf>
    <xf numFmtId="0" fontId="1" fillId="8" borderId="17" xfId="0" applyFont="1" applyFill="1" applyBorder="1" applyAlignment="1">
      <alignment vertical="center" wrapText="1"/>
    </xf>
    <xf numFmtId="165" fontId="1" fillId="4" borderId="1" xfId="1" applyNumberFormat="1" applyFont="1" applyFill="1" applyBorder="1" applyAlignment="1" applyProtection="1">
      <alignment vertical="center"/>
      <protection locked="0"/>
    </xf>
    <xf numFmtId="0" fontId="1" fillId="4" borderId="23" xfId="0" applyFont="1" applyFill="1" applyBorder="1" applyAlignment="1" applyProtection="1">
      <alignment vertical="center" wrapText="1"/>
      <protection locked="0"/>
    </xf>
    <xf numFmtId="0" fontId="1" fillId="8" borderId="4" xfId="0" applyFont="1" applyFill="1" applyBorder="1" applyAlignment="1">
      <alignment vertical="center"/>
    </xf>
    <xf numFmtId="0" fontId="1" fillId="8" borderId="18" xfId="0" applyFont="1" applyFill="1" applyBorder="1" applyAlignment="1">
      <alignment vertical="center" wrapText="1"/>
    </xf>
    <xf numFmtId="165" fontId="1" fillId="4" borderId="5" xfId="1" applyNumberFormat="1" applyFont="1" applyFill="1" applyBorder="1" applyAlignment="1" applyProtection="1">
      <alignment vertical="center"/>
      <protection locked="0"/>
    </xf>
    <xf numFmtId="0" fontId="1" fillId="4" borderId="24" xfId="0" applyFont="1" applyFill="1" applyBorder="1" applyAlignment="1" applyProtection="1">
      <alignment vertical="center" wrapText="1"/>
      <protection locked="0"/>
    </xf>
    <xf numFmtId="0" fontId="1" fillId="0" borderId="0" xfId="0" applyFont="1" applyAlignment="1">
      <alignment vertical="center"/>
    </xf>
    <xf numFmtId="165" fontId="1" fillId="0" borderId="0" xfId="1" applyNumberFormat="1" applyFont="1" applyAlignment="1">
      <alignment vertical="center"/>
    </xf>
    <xf numFmtId="0" fontId="1" fillId="0" borderId="0" xfId="0" applyFont="1" applyAlignment="1">
      <alignment vertical="center" wrapText="1"/>
    </xf>
    <xf numFmtId="0" fontId="1" fillId="9" borderId="7" xfId="0" applyFont="1" applyFill="1" applyBorder="1" applyAlignment="1">
      <alignment horizontal="right" vertical="center"/>
    </xf>
    <xf numFmtId="165" fontId="1" fillId="9" borderId="8" xfId="1" applyNumberFormat="1" applyFont="1" applyFill="1" applyBorder="1" applyAlignment="1">
      <alignment vertical="center"/>
    </xf>
    <xf numFmtId="0" fontId="1" fillId="9" borderId="22" xfId="0" applyFont="1" applyFill="1" applyBorder="1" applyAlignment="1">
      <alignment vertical="center" wrapText="1"/>
    </xf>
    <xf numFmtId="165" fontId="1" fillId="8" borderId="1" xfId="1" applyNumberFormat="1" applyFont="1" applyFill="1" applyBorder="1" applyAlignment="1">
      <alignment vertical="center"/>
    </xf>
    <xf numFmtId="0" fontId="1" fillId="8" borderId="23" xfId="0" applyFont="1" applyFill="1" applyBorder="1" applyAlignment="1" applyProtection="1">
      <alignment vertical="center" wrapText="1"/>
      <protection locked="0"/>
    </xf>
    <xf numFmtId="165" fontId="1" fillId="8" borderId="5" xfId="1" applyNumberFormat="1" applyFont="1" applyFill="1" applyBorder="1" applyAlignment="1">
      <alignment vertical="center"/>
    </xf>
    <xf numFmtId="0" fontId="1" fillId="8" borderId="24" xfId="0" applyFont="1" applyFill="1" applyBorder="1" applyAlignment="1" applyProtection="1">
      <alignment vertical="center" wrapText="1"/>
      <protection locked="0"/>
    </xf>
    <xf numFmtId="165" fontId="1" fillId="3" borderId="1" xfId="0" applyNumberFormat="1" applyFont="1" applyFill="1" applyBorder="1" applyAlignment="1">
      <alignment vertical="center"/>
    </xf>
    <xf numFmtId="0" fontId="1" fillId="3" borderId="23" xfId="0" applyFont="1" applyFill="1" applyBorder="1" applyAlignment="1">
      <alignment vertical="center"/>
    </xf>
    <xf numFmtId="0" fontId="1" fillId="8" borderId="23" xfId="0" applyFont="1" applyFill="1" applyBorder="1" applyAlignment="1" applyProtection="1">
      <alignment vertical="center"/>
      <protection locked="0"/>
    </xf>
    <xf numFmtId="165" fontId="1" fillId="7" borderId="1" xfId="1" applyNumberFormat="1" applyFont="1" applyFill="1" applyBorder="1" applyAlignment="1">
      <alignment vertical="center"/>
    </xf>
    <xf numFmtId="0" fontId="1" fillId="7" borderId="23" xfId="0" applyFont="1" applyFill="1" applyBorder="1" applyAlignment="1">
      <alignment vertical="center"/>
    </xf>
    <xf numFmtId="165" fontId="1" fillId="3" borderId="1" xfId="1" applyNumberFormat="1" applyFont="1" applyFill="1" applyBorder="1" applyAlignment="1">
      <alignment vertical="center"/>
    </xf>
    <xf numFmtId="0" fontId="1" fillId="8" borderId="17" xfId="0" applyFont="1" applyFill="1" applyBorder="1" applyAlignment="1">
      <alignment vertical="center"/>
    </xf>
    <xf numFmtId="0" fontId="1" fillId="4" borderId="23" xfId="0" applyFont="1" applyFill="1" applyBorder="1" applyAlignment="1" applyProtection="1">
      <alignment vertical="center"/>
      <protection locked="0"/>
    </xf>
    <xf numFmtId="0" fontId="1" fillId="7" borderId="23" xfId="0" applyFont="1" applyFill="1" applyBorder="1" applyAlignment="1" applyProtection="1">
      <alignment vertical="center"/>
      <protection locked="0"/>
    </xf>
    <xf numFmtId="0" fontId="0" fillId="0" borderId="0" xfId="0" applyAlignment="1">
      <alignment horizontal="center"/>
    </xf>
    <xf numFmtId="0" fontId="3" fillId="3" borderId="2" xfId="0" applyFont="1" applyFill="1" applyBorder="1" applyAlignment="1">
      <alignment horizontal="center" vertical="center"/>
    </xf>
    <xf numFmtId="0" fontId="7" fillId="3" borderId="3" xfId="0" applyFont="1" applyFill="1" applyBorder="1" applyAlignment="1" applyProtection="1">
      <alignment horizontal="center" vertical="center"/>
      <protection locked="0"/>
    </xf>
    <xf numFmtId="0" fontId="0" fillId="3" borderId="0" xfId="0" applyFill="1" applyAlignment="1">
      <alignment horizontal="center"/>
    </xf>
    <xf numFmtId="165" fontId="1" fillId="3" borderId="1" xfId="1" applyNumberFormat="1" applyFont="1" applyFill="1" applyBorder="1" applyAlignment="1">
      <alignment horizontal="center" vertical="center"/>
    </xf>
    <xf numFmtId="0" fontId="3" fillId="3" borderId="27" xfId="0" applyFont="1" applyFill="1" applyBorder="1" applyAlignment="1">
      <alignment horizontal="center" vertical="center" wrapText="1"/>
    </xf>
    <xf numFmtId="0" fontId="1" fillId="8" borderId="37" xfId="0" applyFont="1" applyFill="1" applyBorder="1" applyAlignment="1">
      <alignment horizontal="left" vertical="center"/>
    </xf>
    <xf numFmtId="0" fontId="1" fillId="8" borderId="39" xfId="0" applyFont="1" applyFill="1" applyBorder="1" applyAlignment="1">
      <alignment horizontal="left" vertical="center" wrapText="1"/>
    </xf>
    <xf numFmtId="0" fontId="0" fillId="8" borderId="40" xfId="0" applyFill="1" applyBorder="1" applyProtection="1">
      <protection locked="0"/>
    </xf>
    <xf numFmtId="0" fontId="3" fillId="6" borderId="31" xfId="0" applyFont="1" applyFill="1" applyBorder="1" applyAlignment="1">
      <alignment horizontal="left" vertical="center"/>
    </xf>
    <xf numFmtId="0" fontId="3" fillId="6" borderId="32" xfId="0" applyFont="1" applyFill="1" applyBorder="1" applyAlignment="1">
      <alignment horizontal="left" vertical="center"/>
    </xf>
    <xf numFmtId="0" fontId="3" fillId="6" borderId="34" xfId="0" applyFont="1" applyFill="1" applyBorder="1" applyAlignment="1">
      <alignment horizontal="left" vertical="center"/>
    </xf>
    <xf numFmtId="0" fontId="0" fillId="6" borderId="35" xfId="0" applyFill="1" applyBorder="1"/>
    <xf numFmtId="0" fontId="0" fillId="8" borderId="6" xfId="0" applyFill="1" applyBorder="1" applyProtection="1">
      <protection locked="0"/>
    </xf>
    <xf numFmtId="0" fontId="0" fillId="8" borderId="3" xfId="0" applyFill="1" applyBorder="1"/>
    <xf numFmtId="0" fontId="0" fillId="8" borderId="6" xfId="0" applyFill="1" applyBorder="1"/>
    <xf numFmtId="0" fontId="8" fillId="0" borderId="0" xfId="0" applyFont="1" applyAlignment="1">
      <alignment vertical="center" wrapText="1"/>
    </xf>
    <xf numFmtId="0" fontId="3" fillId="8" borderId="7" xfId="0" applyFont="1" applyFill="1" applyBorder="1" applyAlignment="1">
      <alignment horizontal="left" vertical="center"/>
    </xf>
    <xf numFmtId="0" fontId="1" fillId="8" borderId="8" xfId="0" applyFont="1" applyFill="1" applyBorder="1" applyAlignment="1">
      <alignment horizontal="left" vertical="center" wrapText="1"/>
    </xf>
    <xf numFmtId="0" fontId="1" fillId="8" borderId="8" xfId="0" applyFont="1" applyFill="1" applyBorder="1" applyAlignment="1" applyProtection="1">
      <alignment horizontal="left" vertical="center" wrapText="1"/>
      <protection locked="0"/>
    </xf>
    <xf numFmtId="0" fontId="0" fillId="8" borderId="9" xfId="0" applyFill="1" applyBorder="1" applyProtection="1">
      <protection locked="0"/>
    </xf>
    <xf numFmtId="0" fontId="1" fillId="8" borderId="1" xfId="0" applyFont="1" applyFill="1" applyBorder="1" applyAlignment="1">
      <alignment horizontal="left" vertical="center" wrapText="1"/>
    </xf>
    <xf numFmtId="0" fontId="1" fillId="8" borderId="1" xfId="0" applyFont="1" applyFill="1" applyBorder="1" applyAlignment="1" applyProtection="1">
      <alignment horizontal="left" vertical="center"/>
      <protection locked="0"/>
    </xf>
    <xf numFmtId="0" fontId="1" fillId="4" borderId="1" xfId="0" applyFont="1" applyFill="1" applyBorder="1" applyAlignment="1" applyProtection="1">
      <alignment horizontal="left" vertical="center"/>
      <protection locked="0"/>
    </xf>
    <xf numFmtId="0" fontId="1" fillId="8" borderId="5" xfId="0" applyFont="1" applyFill="1" applyBorder="1" applyAlignment="1" applyProtection="1">
      <alignment vertical="center" wrapText="1"/>
      <protection locked="0"/>
    </xf>
    <xf numFmtId="0" fontId="4" fillId="11" borderId="15" xfId="0" applyFont="1" applyFill="1" applyBorder="1" applyAlignment="1">
      <alignment horizontal="right"/>
    </xf>
    <xf numFmtId="0" fontId="3" fillId="11" borderId="26" xfId="0" applyFont="1" applyFill="1" applyBorder="1"/>
    <xf numFmtId="0" fontId="0" fillId="11" borderId="12" xfId="0" applyFill="1" applyBorder="1"/>
    <xf numFmtId="0" fontId="3" fillId="8" borderId="2" xfId="0" applyFont="1" applyFill="1" applyBorder="1" applyAlignment="1">
      <alignment horizontal="left" vertical="center"/>
    </xf>
    <xf numFmtId="0" fontId="3" fillId="8" borderId="2" xfId="0" applyFont="1" applyFill="1" applyBorder="1" applyAlignment="1">
      <alignment vertical="center"/>
    </xf>
    <xf numFmtId="165" fontId="3" fillId="8" borderId="8" xfId="1" applyNumberFormat="1" applyFont="1" applyFill="1" applyBorder="1" applyAlignment="1">
      <alignment horizontal="center" vertical="center"/>
    </xf>
    <xf numFmtId="165" fontId="1" fillId="8" borderId="1" xfId="1" applyNumberFormat="1" applyFont="1" applyFill="1" applyBorder="1" applyAlignment="1" applyProtection="1">
      <alignment horizontal="center" vertical="center"/>
    </xf>
    <xf numFmtId="165" fontId="1" fillId="4" borderId="1" xfId="1" applyNumberFormat="1" applyFont="1" applyFill="1" applyBorder="1" applyAlignment="1" applyProtection="1">
      <alignment horizontal="center" vertical="center"/>
      <protection locked="0"/>
    </xf>
    <xf numFmtId="165" fontId="1" fillId="8" borderId="5" xfId="1" applyNumberFormat="1" applyFont="1" applyFill="1" applyBorder="1" applyAlignment="1">
      <alignment horizontal="center" vertical="center"/>
    </xf>
    <xf numFmtId="165" fontId="1" fillId="8" borderId="38" xfId="1" applyNumberFormat="1" applyFont="1" applyFill="1" applyBorder="1" applyAlignment="1">
      <alignment horizontal="center" vertical="center"/>
    </xf>
    <xf numFmtId="165" fontId="3" fillId="6" borderId="33" xfId="1" applyNumberFormat="1" applyFont="1" applyFill="1" applyBorder="1" applyAlignment="1">
      <alignment horizontal="center" vertical="center"/>
    </xf>
    <xf numFmtId="165" fontId="3" fillId="11" borderId="12" xfId="1" applyNumberFormat="1" applyFont="1" applyFill="1" applyBorder="1" applyAlignment="1">
      <alignment horizontal="center"/>
    </xf>
    <xf numFmtId="165" fontId="1" fillId="4" borderId="5" xfId="1" applyNumberFormat="1" applyFont="1" applyFill="1" applyBorder="1" applyAlignment="1" applyProtection="1">
      <alignment horizontal="center" vertical="center"/>
      <protection locked="0"/>
    </xf>
    <xf numFmtId="165" fontId="1" fillId="8" borderId="1" xfId="1" applyNumberFormat="1" applyFont="1" applyFill="1" applyBorder="1" applyAlignment="1">
      <alignment horizontal="center" vertical="center"/>
    </xf>
    <xf numFmtId="165" fontId="3" fillId="4" borderId="12" xfId="0" applyNumberFormat="1" applyFont="1" applyFill="1" applyBorder="1" applyAlignment="1">
      <alignment horizontal="center" vertical="center"/>
    </xf>
    <xf numFmtId="0" fontId="1" fillId="8" borderId="13" xfId="0" applyFont="1" applyFill="1" applyBorder="1" applyAlignment="1">
      <alignment horizontal="left" vertical="center" wrapText="1"/>
    </xf>
    <xf numFmtId="165" fontId="1" fillId="4" borderId="10" xfId="1" applyNumberFormat="1" applyFont="1" applyFill="1" applyBorder="1" applyAlignment="1" applyProtection="1">
      <alignment horizontal="center" vertical="center"/>
      <protection locked="0"/>
    </xf>
    <xf numFmtId="0" fontId="1" fillId="4" borderId="25" xfId="0" applyFont="1" applyFill="1" applyBorder="1" applyAlignment="1" applyProtection="1">
      <alignment horizontal="left" vertical="center"/>
      <protection locked="0"/>
    </xf>
    <xf numFmtId="0" fontId="1" fillId="8" borderId="13" xfId="0" applyFont="1" applyFill="1" applyBorder="1" applyAlignment="1">
      <alignment vertical="center"/>
    </xf>
    <xf numFmtId="0" fontId="1" fillId="8" borderId="19" xfId="0" applyFont="1" applyFill="1" applyBorder="1" applyAlignment="1">
      <alignment vertical="center" wrapText="1"/>
    </xf>
    <xf numFmtId="0" fontId="1" fillId="4" borderId="25" xfId="0" applyFont="1" applyFill="1" applyBorder="1" applyAlignment="1" applyProtection="1">
      <alignment vertical="center" wrapText="1"/>
      <protection locked="0"/>
    </xf>
    <xf numFmtId="0" fontId="1" fillId="4" borderId="0" xfId="0" applyFont="1" applyFill="1" applyAlignment="1">
      <alignment vertical="center"/>
    </xf>
    <xf numFmtId="165" fontId="1" fillId="4" borderId="0" xfId="1" applyNumberFormat="1" applyFont="1" applyFill="1" applyAlignment="1">
      <alignment horizontal="center" vertical="center"/>
    </xf>
    <xf numFmtId="0" fontId="1" fillId="4" borderId="0" xfId="0" applyFont="1" applyFill="1" applyAlignment="1">
      <alignment vertical="center" wrapText="1"/>
    </xf>
    <xf numFmtId="0" fontId="3" fillId="12" borderId="4" xfId="0" applyFont="1" applyFill="1" applyBorder="1" applyAlignment="1">
      <alignment horizontal="center" vertical="center"/>
    </xf>
    <xf numFmtId="0" fontId="3" fillId="12" borderId="18" xfId="0" applyFont="1" applyFill="1" applyBorder="1" applyAlignment="1">
      <alignment horizontal="center" vertical="center" wrapText="1"/>
    </xf>
    <xf numFmtId="0" fontId="3" fillId="12" borderId="5" xfId="0" applyFont="1" applyFill="1" applyBorder="1" applyAlignment="1">
      <alignment horizontal="center" vertical="center"/>
    </xf>
    <xf numFmtId="0" fontId="3" fillId="12" borderId="24" xfId="0" applyFont="1" applyFill="1" applyBorder="1" applyAlignment="1">
      <alignment horizontal="center" vertical="center"/>
    </xf>
    <xf numFmtId="0" fontId="3" fillId="12" borderId="6" xfId="0" applyFont="1" applyFill="1" applyBorder="1" applyAlignment="1">
      <alignment horizontal="center" vertical="center"/>
    </xf>
    <xf numFmtId="0" fontId="3" fillId="12" borderId="31" xfId="0" applyFont="1" applyFill="1" applyBorder="1" applyAlignment="1">
      <alignment horizontal="center" vertical="center"/>
    </xf>
    <xf numFmtId="0" fontId="3" fillId="12" borderId="32" xfId="0" applyFont="1" applyFill="1" applyBorder="1" applyAlignment="1">
      <alignment horizontal="center" vertical="center"/>
    </xf>
    <xf numFmtId="165" fontId="1" fillId="12" borderId="33" xfId="1" applyNumberFormat="1" applyFont="1" applyFill="1" applyBorder="1" applyAlignment="1">
      <alignment horizontal="center" vertical="center"/>
    </xf>
    <xf numFmtId="0" fontId="1" fillId="12" borderId="34" xfId="0" applyFont="1" applyFill="1" applyBorder="1" applyAlignment="1">
      <alignment horizontal="center" vertical="center"/>
    </xf>
    <xf numFmtId="0" fontId="7" fillId="12" borderId="35" xfId="0" applyFont="1" applyFill="1" applyBorder="1" applyAlignment="1">
      <alignment horizontal="center" vertical="center"/>
    </xf>
    <xf numFmtId="0" fontId="3" fillId="12" borderId="32" xfId="0" applyFont="1" applyFill="1" applyBorder="1" applyAlignment="1">
      <alignment horizontal="center" vertical="center" wrapText="1"/>
    </xf>
    <xf numFmtId="0" fontId="1" fillId="12" borderId="34" xfId="0" applyFont="1" applyFill="1" applyBorder="1" applyAlignment="1">
      <alignment horizontal="center" vertical="center" wrapText="1"/>
    </xf>
    <xf numFmtId="0" fontId="7" fillId="12" borderId="35" xfId="0" applyFont="1" applyFill="1" applyBorder="1" applyAlignment="1" applyProtection="1">
      <alignment horizontal="center" vertical="center"/>
      <protection locked="0"/>
    </xf>
    <xf numFmtId="0" fontId="11" fillId="13" borderId="37" xfId="0" applyFont="1" applyFill="1" applyBorder="1" applyAlignment="1">
      <alignment horizontal="center" vertical="center"/>
    </xf>
    <xf numFmtId="0" fontId="11" fillId="13" borderId="36" xfId="0" applyFont="1" applyFill="1" applyBorder="1" applyAlignment="1">
      <alignment horizontal="center" vertical="center"/>
    </xf>
    <xf numFmtId="0" fontId="11" fillId="13" borderId="38" xfId="0" applyFont="1" applyFill="1" applyBorder="1" applyAlignment="1">
      <alignment horizontal="center" vertical="center"/>
    </xf>
    <xf numFmtId="0" fontId="11" fillId="13" borderId="39" xfId="0" applyFont="1" applyFill="1" applyBorder="1" applyAlignment="1">
      <alignment horizontal="center" vertical="center"/>
    </xf>
    <xf numFmtId="0" fontId="9" fillId="13" borderId="40" xfId="0" applyFont="1" applyFill="1" applyBorder="1" applyAlignment="1">
      <alignment horizontal="center" vertical="center"/>
    </xf>
    <xf numFmtId="0" fontId="3" fillId="8" borderId="13" xfId="0" applyFont="1" applyFill="1" applyBorder="1" applyAlignment="1">
      <alignment vertical="center"/>
    </xf>
    <xf numFmtId="165" fontId="1" fillId="8" borderId="10" xfId="1" applyNumberFormat="1" applyFont="1" applyFill="1" applyBorder="1" applyAlignment="1">
      <alignment horizontal="center" vertical="center"/>
    </xf>
    <xf numFmtId="0" fontId="1" fillId="8" borderId="25" xfId="0" applyFont="1" applyFill="1" applyBorder="1" applyAlignment="1" applyProtection="1">
      <alignment vertical="center"/>
      <protection locked="0"/>
    </xf>
    <xf numFmtId="0" fontId="0" fillId="10" borderId="11" xfId="0" applyFill="1" applyBorder="1" applyProtection="1">
      <protection locked="0"/>
    </xf>
    <xf numFmtId="0" fontId="3" fillId="3" borderId="46" xfId="0" applyFont="1" applyFill="1" applyBorder="1" applyAlignment="1">
      <alignment horizontal="center" vertical="center"/>
    </xf>
    <xf numFmtId="0" fontId="3" fillId="3" borderId="47" xfId="0" applyFont="1" applyFill="1" applyBorder="1" applyAlignment="1">
      <alignment horizontal="center" vertical="center"/>
    </xf>
    <xf numFmtId="165" fontId="1" fillId="3" borderId="47" xfId="0" applyNumberFormat="1" applyFont="1" applyFill="1" applyBorder="1" applyAlignment="1">
      <alignment horizontal="center" vertical="center"/>
    </xf>
    <xf numFmtId="0" fontId="1" fillId="3" borderId="47" xfId="0" applyFont="1" applyFill="1" applyBorder="1" applyAlignment="1">
      <alignment horizontal="center" vertical="center"/>
    </xf>
    <xf numFmtId="0" fontId="0" fillId="3" borderId="48" xfId="0" applyFill="1" applyBorder="1" applyAlignment="1">
      <alignment horizontal="center"/>
    </xf>
    <xf numFmtId="0" fontId="3" fillId="8" borderId="4" xfId="0" applyFont="1" applyFill="1" applyBorder="1" applyAlignment="1">
      <alignment horizontal="left" vertical="center" wrapText="1"/>
    </xf>
    <xf numFmtId="0" fontId="3" fillId="14" borderId="31" xfId="0" applyFont="1" applyFill="1" applyBorder="1" applyAlignment="1">
      <alignment horizontal="left" vertical="center"/>
    </xf>
    <xf numFmtId="0" fontId="3" fillId="14" borderId="33" xfId="0" applyFont="1" applyFill="1" applyBorder="1" applyAlignment="1">
      <alignment horizontal="left" vertical="center"/>
    </xf>
    <xf numFmtId="0" fontId="3" fillId="14" borderId="33" xfId="0" applyFont="1" applyFill="1" applyBorder="1" applyAlignment="1">
      <alignment horizontal="center" vertical="center"/>
    </xf>
    <xf numFmtId="0" fontId="3" fillId="14" borderId="35" xfId="0" applyFont="1" applyFill="1" applyBorder="1" applyAlignment="1">
      <alignment horizontal="left" vertical="center"/>
    </xf>
    <xf numFmtId="165" fontId="3" fillId="14" borderId="33" xfId="0" applyNumberFormat="1" applyFont="1" applyFill="1" applyBorder="1" applyAlignment="1">
      <alignment horizontal="center" vertical="center"/>
    </xf>
    <xf numFmtId="0" fontId="4" fillId="5" borderId="28" xfId="0" applyFont="1" applyFill="1" applyBorder="1" applyAlignment="1">
      <alignment horizontal="center" vertical="center"/>
    </xf>
    <xf numFmtId="0" fontId="4" fillId="5" borderId="29" xfId="0" applyFont="1" applyFill="1" applyBorder="1" applyAlignment="1">
      <alignment horizontal="center" vertical="center"/>
    </xf>
    <xf numFmtId="0" fontId="4" fillId="5" borderId="30" xfId="0" applyFont="1" applyFill="1" applyBorder="1" applyAlignment="1">
      <alignment horizontal="center" vertical="center"/>
    </xf>
    <xf numFmtId="0" fontId="1" fillId="9" borderId="20" xfId="0" applyFont="1" applyFill="1" applyBorder="1" applyAlignment="1">
      <alignment horizontal="center" vertical="center" wrapText="1"/>
    </xf>
    <xf numFmtId="0" fontId="1" fillId="9" borderId="12" xfId="0" applyFont="1" applyFill="1" applyBorder="1" applyAlignment="1">
      <alignment horizontal="center" vertical="center" wrapText="1"/>
    </xf>
    <xf numFmtId="0" fontId="1" fillId="9" borderId="21" xfId="0" applyFont="1" applyFill="1" applyBorder="1" applyAlignment="1">
      <alignment horizontal="center" vertical="center" wrapText="1"/>
    </xf>
    <xf numFmtId="0" fontId="4" fillId="5" borderId="7" xfId="0" applyFont="1" applyFill="1" applyBorder="1" applyAlignment="1">
      <alignment vertical="center"/>
    </xf>
    <xf numFmtId="0" fontId="4" fillId="5" borderId="16" xfId="0" applyFont="1" applyFill="1" applyBorder="1" applyAlignment="1">
      <alignment vertical="center"/>
    </xf>
    <xf numFmtId="0" fontId="4" fillId="5" borderId="8" xfId="0" applyFont="1" applyFill="1" applyBorder="1" applyAlignment="1">
      <alignment vertical="center"/>
    </xf>
    <xf numFmtId="0" fontId="4" fillId="5" borderId="22" xfId="0" applyFont="1" applyFill="1" applyBorder="1" applyAlignment="1">
      <alignment vertical="center"/>
    </xf>
    <xf numFmtId="0" fontId="10" fillId="11" borderId="28" xfId="0" applyFont="1" applyFill="1" applyBorder="1" applyAlignment="1">
      <alignment horizontal="center" vertical="center"/>
    </xf>
    <xf numFmtId="0" fontId="10" fillId="11" borderId="29" xfId="0" applyFont="1" applyFill="1" applyBorder="1" applyAlignment="1">
      <alignment horizontal="center" vertical="center"/>
    </xf>
    <xf numFmtId="0" fontId="10" fillId="11" borderId="30" xfId="0" applyFont="1" applyFill="1" applyBorder="1" applyAlignment="1">
      <alignment horizontal="center" vertical="center"/>
    </xf>
    <xf numFmtId="0" fontId="10" fillId="11" borderId="41" xfId="0" applyFont="1" applyFill="1" applyBorder="1" applyAlignment="1">
      <alignment horizontal="center" vertical="center"/>
    </xf>
    <xf numFmtId="0" fontId="10" fillId="11" borderId="42" xfId="0" applyFont="1" applyFill="1" applyBorder="1" applyAlignment="1">
      <alignment horizontal="center" vertical="center"/>
    </xf>
    <xf numFmtId="0" fontId="10" fillId="11" borderId="43" xfId="0" applyFont="1" applyFill="1" applyBorder="1" applyAlignment="1">
      <alignment horizontal="center" vertical="center"/>
    </xf>
    <xf numFmtId="0" fontId="1" fillId="8" borderId="20" xfId="0" applyFont="1" applyFill="1" applyBorder="1" applyAlignment="1">
      <alignment horizontal="center" vertical="center" wrapText="1"/>
    </xf>
    <xf numFmtId="0" fontId="1" fillId="8" borderId="12" xfId="0" applyFont="1" applyFill="1" applyBorder="1" applyAlignment="1">
      <alignment horizontal="center" vertical="center" wrapText="1"/>
    </xf>
    <xf numFmtId="0" fontId="1" fillId="8" borderId="21" xfId="0" applyFont="1" applyFill="1" applyBorder="1" applyAlignment="1">
      <alignment horizontal="center" vertical="center" wrapText="1"/>
    </xf>
    <xf numFmtId="0" fontId="11" fillId="11" borderId="44" xfId="0" applyFont="1" applyFill="1" applyBorder="1" applyAlignment="1">
      <alignment horizontal="center" vertical="center"/>
    </xf>
    <xf numFmtId="0" fontId="11" fillId="11" borderId="0" xfId="0" applyFont="1" applyFill="1" applyAlignment="1">
      <alignment horizontal="center" vertical="center"/>
    </xf>
    <xf numFmtId="0" fontId="11" fillId="11" borderId="45" xfId="0" applyFont="1" applyFill="1" applyBorder="1" applyAlignment="1">
      <alignment horizontal="center" vertical="center"/>
    </xf>
    <xf numFmtId="0" fontId="12" fillId="8" borderId="5" xfId="0" applyFont="1" applyFill="1" applyBorder="1" applyAlignment="1" applyProtection="1">
      <alignment vertical="center" wrapText="1"/>
      <protection locked="0"/>
    </xf>
    <xf numFmtId="166" fontId="3" fillId="14" borderId="33" xfId="0" applyNumberFormat="1" applyFont="1" applyFill="1" applyBorder="1" applyAlignment="1">
      <alignment horizontal="center" vertical="center"/>
    </xf>
    <xf numFmtId="0" fontId="13" fillId="15" borderId="23" xfId="0" applyFont="1" applyFill="1" applyBorder="1" applyAlignment="1">
      <alignment vertical="center" wrapText="1"/>
    </xf>
    <xf numFmtId="0" fontId="13" fillId="15" borderId="23" xfId="0" applyFont="1" applyFill="1" applyBorder="1" applyAlignment="1">
      <alignment vertical="center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colors>
    <mruColors>
      <color rgb="FFC5FFF3"/>
      <color rgb="FFFFB9C5"/>
      <color rgb="FF21FFC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30FD50-5659-D449-8F01-1E3416575FAB}">
  <sheetPr>
    <tabColor theme="9"/>
  </sheetPr>
  <dimension ref="A1:E48"/>
  <sheetViews>
    <sheetView zoomScale="139" zoomScaleNormal="139" workbookViewId="0">
      <selection activeCell="E3" sqref="E3"/>
    </sheetView>
  </sheetViews>
  <sheetFormatPr baseColWidth="10" defaultColWidth="11.44140625" defaultRowHeight="14.4" x14ac:dyDescent="0.3"/>
  <cols>
    <col min="1" max="1" width="40.6640625" customWidth="1"/>
    <col min="2" max="2" width="41.44140625" customWidth="1"/>
    <col min="3" max="3" width="18.109375" customWidth="1"/>
    <col min="4" max="4" width="77.44140625" customWidth="1"/>
    <col min="5" max="5" width="57.109375" customWidth="1"/>
  </cols>
  <sheetData>
    <row r="1" spans="1:5" ht="15" thickBot="1" x14ac:dyDescent="0.35"/>
    <row r="2" spans="1:5" ht="30" customHeight="1" x14ac:dyDescent="0.3">
      <c r="A2" s="191" t="s">
        <v>0</v>
      </c>
      <c r="B2" s="192"/>
      <c r="C2" s="192"/>
      <c r="D2" s="192"/>
      <c r="E2" s="193"/>
    </row>
    <row r="3" spans="1:5" ht="35.4" customHeight="1" thickBot="1" x14ac:dyDescent="0.35">
      <c r="A3" s="31" t="s">
        <v>1</v>
      </c>
      <c r="B3" s="32" t="s">
        <v>2</v>
      </c>
      <c r="C3" s="33" t="s">
        <v>3</v>
      </c>
      <c r="D3" s="34" t="s">
        <v>4</v>
      </c>
      <c r="E3" s="35" t="s">
        <v>5</v>
      </c>
    </row>
    <row r="4" spans="1:5" ht="57" customHeight="1" x14ac:dyDescent="0.3">
      <c r="A4" s="29" t="s">
        <v>6</v>
      </c>
      <c r="B4" s="69" t="s">
        <v>7</v>
      </c>
      <c r="C4" s="30">
        <v>35000</v>
      </c>
      <c r="D4" s="64" t="s">
        <v>8</v>
      </c>
      <c r="E4" s="51"/>
    </row>
    <row r="5" spans="1:5" ht="51.75" customHeight="1" x14ac:dyDescent="0.3">
      <c r="A5" s="70" t="s">
        <v>9</v>
      </c>
      <c r="B5" s="67" t="s">
        <v>10</v>
      </c>
      <c r="C5" s="71">
        <f>C4-C6-C7-C8</f>
        <v>812.5</v>
      </c>
      <c r="D5" s="66"/>
      <c r="E5" s="52"/>
    </row>
    <row r="6" spans="1:5" ht="51" customHeight="1" x14ac:dyDescent="0.3">
      <c r="A6" s="70" t="s">
        <v>11</v>
      </c>
      <c r="B6" s="67" t="s">
        <v>12</v>
      </c>
      <c r="C6" s="71">
        <v>10000</v>
      </c>
      <c r="D6" s="66" t="s">
        <v>13</v>
      </c>
      <c r="E6" s="52"/>
    </row>
    <row r="7" spans="1:5" ht="39.9" customHeight="1" x14ac:dyDescent="0.3">
      <c r="A7" s="70" t="s">
        <v>14</v>
      </c>
      <c r="B7" s="65" t="s">
        <v>15</v>
      </c>
      <c r="C7" s="71">
        <v>22500</v>
      </c>
      <c r="D7" s="66" t="s">
        <v>16</v>
      </c>
      <c r="E7" s="52"/>
    </row>
    <row r="8" spans="1:5" ht="102.6" customHeight="1" thickBot="1" x14ac:dyDescent="0.35">
      <c r="A8" s="72" t="s">
        <v>17</v>
      </c>
      <c r="B8" s="73" t="s">
        <v>18</v>
      </c>
      <c r="C8" s="74">
        <f>C7*0.075</f>
        <v>1687.5</v>
      </c>
      <c r="D8" s="75" t="s">
        <v>19</v>
      </c>
      <c r="E8" s="51"/>
    </row>
    <row r="9" spans="1:5" ht="30" customHeight="1" x14ac:dyDescent="0.3">
      <c r="A9" s="12" t="s">
        <v>20</v>
      </c>
      <c r="B9" s="36"/>
      <c r="C9" s="76"/>
      <c r="D9" s="77"/>
      <c r="E9" s="60" t="s">
        <v>5</v>
      </c>
    </row>
    <row r="10" spans="1:5" ht="54.9" customHeight="1" x14ac:dyDescent="0.3">
      <c r="A10" s="78" t="s">
        <v>21</v>
      </c>
      <c r="B10" s="67" t="s">
        <v>22</v>
      </c>
      <c r="C10" s="71">
        <v>0</v>
      </c>
      <c r="D10" s="66"/>
      <c r="E10" s="52"/>
    </row>
    <row r="11" spans="1:5" ht="53.4" customHeight="1" x14ac:dyDescent="0.3">
      <c r="A11" s="78" t="s">
        <v>23</v>
      </c>
      <c r="B11" s="67" t="s">
        <v>24</v>
      </c>
      <c r="C11" s="71"/>
      <c r="D11" s="66"/>
      <c r="E11" s="52"/>
    </row>
    <row r="12" spans="1:5" ht="52.5" customHeight="1" x14ac:dyDescent="0.3">
      <c r="A12" s="70" t="s">
        <v>25</v>
      </c>
      <c r="B12" s="67" t="s">
        <v>26</v>
      </c>
      <c r="C12" s="79">
        <f>C7</f>
        <v>22500</v>
      </c>
      <c r="D12" s="80"/>
      <c r="E12" s="54"/>
    </row>
    <row r="13" spans="1:5" ht="30" customHeight="1" thickBot="1" x14ac:dyDescent="0.35">
      <c r="A13" s="2" t="s">
        <v>27</v>
      </c>
      <c r="B13" s="14"/>
      <c r="C13" s="1">
        <f>C4+C10+C12+C11</f>
        <v>57500</v>
      </c>
      <c r="D13" s="23"/>
      <c r="E13" s="45"/>
    </row>
    <row r="14" spans="1:5" ht="33.9" customHeight="1" thickBot="1" x14ac:dyDescent="0.55000000000000004">
      <c r="A14" s="10"/>
      <c r="B14" s="10"/>
      <c r="C14" s="11"/>
      <c r="D14" s="24"/>
      <c r="E14" s="37"/>
    </row>
    <row r="15" spans="1:5" ht="33.9" customHeight="1" x14ac:dyDescent="0.3">
      <c r="A15" s="12" t="s">
        <v>28</v>
      </c>
      <c r="B15" s="20" t="s">
        <v>29</v>
      </c>
      <c r="C15" s="81">
        <f>C7+C12</f>
        <v>45000</v>
      </c>
      <c r="D15" s="82"/>
      <c r="E15" s="61" t="s">
        <v>5</v>
      </c>
    </row>
    <row r="16" spans="1:5" ht="70.5" customHeight="1" x14ac:dyDescent="0.3">
      <c r="A16" s="68" t="s">
        <v>30</v>
      </c>
      <c r="B16" s="83" t="s">
        <v>31</v>
      </c>
      <c r="C16" s="84">
        <v>15000</v>
      </c>
      <c r="D16" s="85"/>
      <c r="E16" s="52"/>
    </row>
    <row r="17" spans="1:5" ht="78" customHeight="1" thickBot="1" x14ac:dyDescent="0.35">
      <c r="A17" s="86" t="s">
        <v>32</v>
      </c>
      <c r="B17" s="87" t="s">
        <v>33</v>
      </c>
      <c r="C17" s="88">
        <v>30000</v>
      </c>
      <c r="D17" s="89"/>
      <c r="E17" s="53"/>
    </row>
    <row r="18" spans="1:5" ht="30" customHeight="1" thickBot="1" x14ac:dyDescent="0.35">
      <c r="A18" s="90"/>
      <c r="B18" s="90"/>
      <c r="C18" s="91"/>
      <c r="D18" s="92"/>
      <c r="E18" s="38"/>
    </row>
    <row r="19" spans="1:5" ht="30" customHeight="1" x14ac:dyDescent="0.3">
      <c r="A19" s="93" t="s">
        <v>34</v>
      </c>
      <c r="B19" s="194" t="s">
        <v>35</v>
      </c>
      <c r="C19" s="94"/>
      <c r="D19" s="95" t="s">
        <v>36</v>
      </c>
      <c r="E19" s="50"/>
    </row>
    <row r="20" spans="1:5" ht="30" customHeight="1" x14ac:dyDescent="0.3">
      <c r="A20" s="68" t="s">
        <v>37</v>
      </c>
      <c r="B20" s="195"/>
      <c r="C20" s="96">
        <f>C6+C8+C11</f>
        <v>11687.5</v>
      </c>
      <c r="D20" s="97"/>
      <c r="E20" s="46"/>
    </row>
    <row r="21" spans="1:5" ht="30" customHeight="1" x14ac:dyDescent="0.3">
      <c r="A21" s="68" t="s">
        <v>38</v>
      </c>
      <c r="B21" s="195"/>
      <c r="C21" s="96">
        <f>C17</f>
        <v>30000</v>
      </c>
      <c r="D21" s="97"/>
      <c r="E21" s="46"/>
    </row>
    <row r="22" spans="1:5" ht="30" customHeight="1" thickBot="1" x14ac:dyDescent="0.35">
      <c r="A22" s="86" t="s">
        <v>39</v>
      </c>
      <c r="B22" s="196"/>
      <c r="C22" s="98">
        <f>C16+C5+C10</f>
        <v>15812.5</v>
      </c>
      <c r="D22" s="99"/>
      <c r="E22" s="49"/>
    </row>
    <row r="23" spans="1:5" ht="103.5" customHeight="1" thickBot="1" x14ac:dyDescent="0.35">
      <c r="E23" s="38"/>
    </row>
    <row r="24" spans="1:5" ht="30" customHeight="1" x14ac:dyDescent="0.3">
      <c r="A24" s="197" t="s">
        <v>40</v>
      </c>
      <c r="B24" s="198"/>
      <c r="C24" s="199"/>
      <c r="D24" s="200"/>
      <c r="E24" s="48"/>
    </row>
    <row r="25" spans="1:5" ht="30" customHeight="1" x14ac:dyDescent="0.3">
      <c r="A25" s="3" t="s">
        <v>41</v>
      </c>
      <c r="B25" s="15" t="s">
        <v>2</v>
      </c>
      <c r="C25" s="4" t="s">
        <v>3</v>
      </c>
      <c r="D25" s="25" t="s">
        <v>42</v>
      </c>
      <c r="E25" s="62" t="s">
        <v>5</v>
      </c>
    </row>
    <row r="26" spans="1:5" ht="30" customHeight="1" x14ac:dyDescent="0.3">
      <c r="A26" s="5" t="s">
        <v>43</v>
      </c>
      <c r="B26" s="16"/>
      <c r="C26" s="100"/>
      <c r="D26" s="101"/>
      <c r="E26" s="47"/>
    </row>
    <row r="27" spans="1:5" ht="59.25" customHeight="1" x14ac:dyDescent="0.3">
      <c r="A27" s="68" t="s">
        <v>44</v>
      </c>
      <c r="B27" s="83" t="s">
        <v>45</v>
      </c>
      <c r="C27" s="96">
        <f>C17</f>
        <v>30000</v>
      </c>
      <c r="D27" s="102"/>
      <c r="E27" s="55"/>
    </row>
    <row r="28" spans="1:5" ht="30" customHeight="1" x14ac:dyDescent="0.3">
      <c r="A28" s="8" t="s">
        <v>46</v>
      </c>
      <c r="B28" s="17"/>
      <c r="C28" s="103">
        <f>C27</f>
        <v>30000</v>
      </c>
      <c r="D28" s="104"/>
      <c r="E28" s="56"/>
    </row>
    <row r="29" spans="1:5" ht="35.4" customHeight="1" x14ac:dyDescent="0.3">
      <c r="A29" s="5" t="s">
        <v>47</v>
      </c>
      <c r="B29" s="39"/>
      <c r="C29" s="105"/>
      <c r="D29" s="26" t="s">
        <v>48</v>
      </c>
      <c r="E29" s="63" t="s">
        <v>5</v>
      </c>
    </row>
    <row r="30" spans="1:5" ht="43.5" customHeight="1" x14ac:dyDescent="0.3">
      <c r="A30" s="68" t="s">
        <v>49</v>
      </c>
      <c r="B30" s="83" t="s">
        <v>50</v>
      </c>
      <c r="C30" s="84">
        <f>C22-C34</f>
        <v>3812.5</v>
      </c>
      <c r="D30" s="85"/>
      <c r="E30" s="52"/>
    </row>
    <row r="31" spans="1:5" ht="35.25" customHeight="1" x14ac:dyDescent="0.3">
      <c r="A31" s="68" t="s">
        <v>51</v>
      </c>
      <c r="B31" s="106"/>
      <c r="C31" s="84"/>
      <c r="D31" s="107"/>
      <c r="E31" s="52"/>
    </row>
    <row r="32" spans="1:5" ht="51.75" customHeight="1" x14ac:dyDescent="0.3">
      <c r="A32" s="68" t="s">
        <v>52</v>
      </c>
      <c r="B32" s="83" t="s">
        <v>50</v>
      </c>
      <c r="C32" s="84"/>
      <c r="D32" s="85"/>
      <c r="E32" s="52"/>
    </row>
    <row r="33" spans="1:5" ht="34.5" customHeight="1" x14ac:dyDescent="0.3">
      <c r="A33" s="68" t="s">
        <v>53</v>
      </c>
      <c r="B33" s="106"/>
      <c r="C33" s="84"/>
      <c r="D33" s="107"/>
      <c r="E33" s="52"/>
    </row>
    <row r="34" spans="1:5" ht="31.5" customHeight="1" x14ac:dyDescent="0.3">
      <c r="A34" s="68" t="s">
        <v>54</v>
      </c>
      <c r="B34" s="106"/>
      <c r="C34" s="84">
        <v>12000</v>
      </c>
      <c r="D34" s="107"/>
      <c r="E34" s="52"/>
    </row>
    <row r="35" spans="1:5" ht="32.25" customHeight="1" x14ac:dyDescent="0.3">
      <c r="A35" s="68" t="s">
        <v>55</v>
      </c>
      <c r="B35" s="106"/>
      <c r="C35" s="84"/>
      <c r="D35" s="107"/>
      <c r="E35" s="52"/>
    </row>
    <row r="36" spans="1:5" ht="30" customHeight="1" x14ac:dyDescent="0.3">
      <c r="A36" s="68" t="s">
        <v>56</v>
      </c>
      <c r="B36" s="106"/>
      <c r="C36" s="84"/>
      <c r="D36" s="107"/>
      <c r="E36" s="52"/>
    </row>
    <row r="37" spans="1:5" ht="30" customHeight="1" x14ac:dyDescent="0.3">
      <c r="A37" s="22" t="s">
        <v>57</v>
      </c>
      <c r="B37" s="21" t="s">
        <v>58</v>
      </c>
      <c r="C37" s="103">
        <f>SUM(C30:C36)</f>
        <v>15812.5</v>
      </c>
      <c r="D37" s="104"/>
      <c r="E37" s="56"/>
    </row>
    <row r="38" spans="1:5" ht="30" customHeight="1" x14ac:dyDescent="0.3">
      <c r="A38" s="5" t="s">
        <v>59</v>
      </c>
      <c r="B38" s="16"/>
      <c r="C38" s="100"/>
      <c r="D38" s="101"/>
      <c r="E38" s="63" t="s">
        <v>5</v>
      </c>
    </row>
    <row r="39" spans="1:5" ht="43.5" customHeight="1" x14ac:dyDescent="0.3">
      <c r="A39" s="68" t="s">
        <v>60</v>
      </c>
      <c r="B39" s="83" t="s">
        <v>50</v>
      </c>
      <c r="C39" s="84">
        <v>10000</v>
      </c>
      <c r="D39" s="85"/>
      <c r="E39" s="52"/>
    </row>
    <row r="40" spans="1:5" ht="38.25" customHeight="1" x14ac:dyDescent="0.3">
      <c r="A40" s="68" t="s">
        <v>54</v>
      </c>
      <c r="B40" s="106" t="s">
        <v>61</v>
      </c>
      <c r="C40" s="84"/>
      <c r="D40" s="107"/>
      <c r="E40" s="52"/>
    </row>
    <row r="41" spans="1:5" ht="36" customHeight="1" x14ac:dyDescent="0.3">
      <c r="A41" s="68" t="s">
        <v>62</v>
      </c>
      <c r="B41" s="106" t="s">
        <v>61</v>
      </c>
      <c r="C41" s="84"/>
      <c r="D41" s="27"/>
      <c r="E41" s="52"/>
    </row>
    <row r="42" spans="1:5" ht="37.5" customHeight="1" x14ac:dyDescent="0.3">
      <c r="A42" s="68" t="s">
        <v>63</v>
      </c>
      <c r="B42" s="106"/>
      <c r="C42" s="84"/>
      <c r="D42" s="27"/>
      <c r="E42" s="52"/>
    </row>
    <row r="43" spans="1:5" ht="30" customHeight="1" x14ac:dyDescent="0.3">
      <c r="A43" s="68" t="s">
        <v>64</v>
      </c>
      <c r="B43" s="106" t="s">
        <v>65</v>
      </c>
      <c r="C43" s="96">
        <f>C8</f>
        <v>1687.5</v>
      </c>
      <c r="D43" s="102"/>
      <c r="E43" s="55"/>
    </row>
    <row r="44" spans="1:5" ht="30" customHeight="1" x14ac:dyDescent="0.3">
      <c r="A44" s="68" t="s">
        <v>66</v>
      </c>
      <c r="B44" s="106" t="s">
        <v>67</v>
      </c>
      <c r="C44" s="84"/>
      <c r="D44" s="107"/>
      <c r="E44" s="52"/>
    </row>
    <row r="45" spans="1:5" ht="30" customHeight="1" x14ac:dyDescent="0.3">
      <c r="A45" s="8" t="s">
        <v>46</v>
      </c>
      <c r="B45" s="17" t="s">
        <v>68</v>
      </c>
      <c r="C45" s="103">
        <f>SUM(C39:C44)</f>
        <v>11687.5</v>
      </c>
      <c r="D45" s="108"/>
      <c r="E45" s="56"/>
    </row>
    <row r="46" spans="1:5" ht="30" customHeight="1" thickBot="1" x14ac:dyDescent="0.35">
      <c r="A46" s="9" t="s">
        <v>69</v>
      </c>
      <c r="B46" s="18" t="s">
        <v>70</v>
      </c>
      <c r="C46" s="13">
        <f>C28+C37+C45</f>
        <v>57500</v>
      </c>
      <c r="D46" s="28"/>
      <c r="E46" s="57"/>
    </row>
    <row r="47" spans="1:5" ht="9.9" customHeight="1" thickBot="1" x14ac:dyDescent="0.35">
      <c r="A47" s="6"/>
      <c r="B47" s="19"/>
      <c r="C47" s="7"/>
      <c r="D47" s="40"/>
      <c r="E47" s="58"/>
    </row>
    <row r="48" spans="1:5" ht="46.5" customHeight="1" thickBot="1" x14ac:dyDescent="0.35">
      <c r="A48" s="41" t="s">
        <v>71</v>
      </c>
      <c r="B48" s="42" t="s">
        <v>72</v>
      </c>
      <c r="C48" s="43">
        <f>C13-C46</f>
        <v>0</v>
      </c>
      <c r="D48" s="44"/>
      <c r="E48" s="59"/>
    </row>
  </sheetData>
  <mergeCells count="3">
    <mergeCell ref="A2:E2"/>
    <mergeCell ref="B19:B22"/>
    <mergeCell ref="A24:D24"/>
  </mergeCells>
  <dataValidations count="1">
    <dataValidation showDropDown="1" showInputMessage="1" showErrorMessage="1" sqref="D15" xr:uid="{C5633076-BE2C-0547-838E-C4781BB9F188}"/>
  </dataValidations>
  <pageMargins left="0.7" right="0.7" top="0.75" bottom="0.75" header="0.3" footer="0.3"/>
  <pageSetup orientation="portrait" r:id="rId1"/>
  <headerFooter>
    <oddHeader xml:space="preserve">&amp;Lprogramme de recherche participative intersectorielle </oddHeader>
  </headerFooter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6EEE7BC2-9A7B-4D45-88AC-341A1AE138E5}">
          <x14:formula1>
            <xm:f>Référentiel!$A$1:$A$5</xm:f>
          </x14:formula1>
          <xm:sqref>D7:D9 D13:D14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34B41A-D9BA-4303-9B97-C1FABDA48296}">
  <sheetPr>
    <tabColor theme="9"/>
  </sheetPr>
  <dimension ref="A1:G48"/>
  <sheetViews>
    <sheetView zoomScale="85" zoomScaleNormal="85" workbookViewId="0">
      <selection activeCell="D7" sqref="D7"/>
    </sheetView>
  </sheetViews>
  <sheetFormatPr baseColWidth="10" defaultColWidth="11.44140625" defaultRowHeight="14.4" x14ac:dyDescent="0.3"/>
  <cols>
    <col min="1" max="1" width="40.6640625" customWidth="1"/>
    <col min="2" max="2" width="41.44140625" customWidth="1"/>
    <col min="3" max="3" width="18.109375" style="109" customWidth="1"/>
    <col min="4" max="4" width="77.44140625" customWidth="1"/>
    <col min="5" max="5" width="57.109375" customWidth="1"/>
    <col min="7" max="7" width="19.6640625" customWidth="1"/>
  </cols>
  <sheetData>
    <row r="1" spans="1:7" ht="15" thickBot="1" x14ac:dyDescent="0.35"/>
    <row r="2" spans="1:7" ht="30" customHeight="1" x14ac:dyDescent="0.3">
      <c r="A2" s="201" t="s">
        <v>85</v>
      </c>
      <c r="B2" s="202"/>
      <c r="C2" s="202"/>
      <c r="D2" s="202"/>
      <c r="E2" s="203"/>
    </row>
    <row r="3" spans="1:7" s="109" customFormat="1" ht="35.4" customHeight="1" thickBot="1" x14ac:dyDescent="0.35">
      <c r="A3" s="158" t="s">
        <v>1</v>
      </c>
      <c r="B3" s="159" t="s">
        <v>2</v>
      </c>
      <c r="C3" s="160" t="s">
        <v>3</v>
      </c>
      <c r="D3" s="161" t="s">
        <v>4</v>
      </c>
      <c r="E3" s="162" t="s">
        <v>5</v>
      </c>
    </row>
    <row r="4" spans="1:7" ht="57" customHeight="1" x14ac:dyDescent="0.3">
      <c r="A4" s="126" t="s">
        <v>6</v>
      </c>
      <c r="B4" s="127" t="s">
        <v>7</v>
      </c>
      <c r="C4" s="139">
        <v>35000</v>
      </c>
      <c r="D4" s="128"/>
      <c r="E4" s="129"/>
    </row>
    <row r="5" spans="1:7" ht="51.75" customHeight="1" x14ac:dyDescent="0.3">
      <c r="A5" s="137" t="s">
        <v>9</v>
      </c>
      <c r="B5" s="130" t="s">
        <v>10</v>
      </c>
      <c r="C5" s="140">
        <f>C4-C6-C7-C8</f>
        <v>25000</v>
      </c>
      <c r="D5" s="131"/>
      <c r="E5" s="54"/>
    </row>
    <row r="6" spans="1:7" ht="51" customHeight="1" x14ac:dyDescent="0.3">
      <c r="A6" s="137" t="s">
        <v>11</v>
      </c>
      <c r="B6" s="130" t="s">
        <v>73</v>
      </c>
      <c r="C6" s="71">
        <v>10000</v>
      </c>
      <c r="D6" s="66" t="s">
        <v>86</v>
      </c>
      <c r="E6" s="54"/>
    </row>
    <row r="7" spans="1:7" ht="74.25" customHeight="1" x14ac:dyDescent="0.3">
      <c r="A7" s="137" t="s">
        <v>14</v>
      </c>
      <c r="B7" s="130" t="s">
        <v>74</v>
      </c>
      <c r="C7" s="141"/>
      <c r="D7" s="132"/>
      <c r="E7" s="54"/>
    </row>
    <row r="8" spans="1:7" ht="123" customHeight="1" thickBot="1" x14ac:dyDescent="0.35">
      <c r="A8" s="185" t="s">
        <v>84</v>
      </c>
      <c r="B8" s="73" t="s">
        <v>18</v>
      </c>
      <c r="C8" s="142">
        <f>C7*0.15/2</f>
        <v>0</v>
      </c>
      <c r="D8" s="133"/>
      <c r="E8" s="122"/>
      <c r="G8" s="125" t="s">
        <v>19</v>
      </c>
    </row>
    <row r="9" spans="1:7" s="109" customFormat="1" ht="30" customHeight="1" thickBot="1" x14ac:dyDescent="0.35">
      <c r="A9" s="163" t="s">
        <v>20</v>
      </c>
      <c r="B9" s="164"/>
      <c r="C9" s="165"/>
      <c r="D9" s="166"/>
      <c r="E9" s="167" t="s">
        <v>5</v>
      </c>
    </row>
    <row r="10" spans="1:7" ht="54.9" customHeight="1" x14ac:dyDescent="0.3">
      <c r="A10" s="149" t="s">
        <v>82</v>
      </c>
      <c r="B10" s="69" t="s">
        <v>22</v>
      </c>
      <c r="C10" s="150">
        <v>0</v>
      </c>
      <c r="D10" s="151"/>
      <c r="E10" s="51"/>
    </row>
    <row r="11" spans="1:7" ht="53.4" customHeight="1" x14ac:dyDescent="0.3">
      <c r="A11" s="78" t="s">
        <v>83</v>
      </c>
      <c r="B11" s="67" t="s">
        <v>24</v>
      </c>
      <c r="C11" s="141">
        <v>0</v>
      </c>
      <c r="D11" s="66"/>
      <c r="E11" s="54"/>
    </row>
    <row r="12" spans="1:7" ht="52.5" customHeight="1" thickBot="1" x14ac:dyDescent="0.35">
      <c r="A12" s="115" t="s">
        <v>25</v>
      </c>
      <c r="B12" s="65" t="s">
        <v>26</v>
      </c>
      <c r="C12" s="143">
        <f>C7</f>
        <v>0</v>
      </c>
      <c r="D12" s="116"/>
      <c r="E12" s="117"/>
    </row>
    <row r="13" spans="1:7" ht="30" customHeight="1" thickBot="1" x14ac:dyDescent="0.35">
      <c r="A13" s="118" t="s">
        <v>27</v>
      </c>
      <c r="B13" s="119"/>
      <c r="C13" s="144">
        <f>C4+C10+C12+C11</f>
        <v>35000</v>
      </c>
      <c r="D13" s="120"/>
      <c r="E13" s="121"/>
    </row>
    <row r="14" spans="1:7" ht="13.2" customHeight="1" thickBot="1" x14ac:dyDescent="0.55000000000000004">
      <c r="A14" s="134"/>
      <c r="B14" s="134"/>
      <c r="C14" s="145"/>
      <c r="D14" s="135"/>
      <c r="E14" s="136"/>
    </row>
    <row r="15" spans="1:7" s="109" customFormat="1" ht="33.9" customHeight="1" thickBot="1" x14ac:dyDescent="0.35">
      <c r="A15" s="163" t="s">
        <v>28</v>
      </c>
      <c r="B15" s="168" t="s">
        <v>29</v>
      </c>
      <c r="C15" s="165">
        <f>C7+C12</f>
        <v>0</v>
      </c>
      <c r="D15" s="169"/>
      <c r="E15" s="170" t="s">
        <v>5</v>
      </c>
    </row>
    <row r="16" spans="1:7" ht="70.5" customHeight="1" x14ac:dyDescent="0.3">
      <c r="A16" s="152" t="s">
        <v>30</v>
      </c>
      <c r="B16" s="153" t="s">
        <v>31</v>
      </c>
      <c r="C16" s="150">
        <v>0</v>
      </c>
      <c r="D16" s="154"/>
      <c r="E16" s="51"/>
    </row>
    <row r="17" spans="1:5" ht="78" customHeight="1" thickBot="1" x14ac:dyDescent="0.35">
      <c r="A17" s="86" t="s">
        <v>32</v>
      </c>
      <c r="B17" s="87" t="s">
        <v>33</v>
      </c>
      <c r="C17" s="146">
        <v>0</v>
      </c>
      <c r="D17" s="89"/>
      <c r="E17" s="122"/>
    </row>
    <row r="18" spans="1:5" ht="16.2" customHeight="1" x14ac:dyDescent="0.3">
      <c r="A18" s="155"/>
      <c r="B18" s="155"/>
      <c r="C18" s="156"/>
      <c r="D18" s="157"/>
      <c r="E18" s="37"/>
    </row>
    <row r="19" spans="1:5" ht="30" customHeight="1" thickBot="1" x14ac:dyDescent="0.35">
      <c r="A19" s="210" t="s">
        <v>80</v>
      </c>
      <c r="B19" s="211"/>
      <c r="C19" s="211"/>
      <c r="D19" s="211"/>
      <c r="E19" s="212"/>
    </row>
    <row r="20" spans="1:5" ht="30" customHeight="1" x14ac:dyDescent="0.3">
      <c r="A20" s="68" t="s">
        <v>76</v>
      </c>
      <c r="B20" s="207" t="s">
        <v>35</v>
      </c>
      <c r="C20" s="147">
        <f>C6+C8+C11</f>
        <v>10000</v>
      </c>
      <c r="D20" s="97"/>
      <c r="E20" s="123"/>
    </row>
    <row r="21" spans="1:5" ht="30" customHeight="1" x14ac:dyDescent="0.3">
      <c r="A21" s="68" t="s">
        <v>38</v>
      </c>
      <c r="B21" s="208"/>
      <c r="C21" s="147">
        <f>C17</f>
        <v>0</v>
      </c>
      <c r="D21" s="97"/>
      <c r="E21" s="123"/>
    </row>
    <row r="22" spans="1:5" ht="30" customHeight="1" thickBot="1" x14ac:dyDescent="0.35">
      <c r="A22" s="86" t="s">
        <v>39</v>
      </c>
      <c r="B22" s="209"/>
      <c r="C22" s="142">
        <f>C16+C5+C10</f>
        <v>25000</v>
      </c>
      <c r="D22" s="99"/>
      <c r="E22" s="124"/>
    </row>
    <row r="23" spans="1:5" ht="61.2" customHeight="1" thickBot="1" x14ac:dyDescent="0.35">
      <c r="E23" s="38"/>
    </row>
    <row r="24" spans="1:5" ht="30" customHeight="1" x14ac:dyDescent="0.3">
      <c r="A24" s="204" t="s">
        <v>40</v>
      </c>
      <c r="B24" s="205"/>
      <c r="C24" s="205"/>
      <c r="D24" s="205"/>
      <c r="E24" s="206"/>
    </row>
    <row r="25" spans="1:5" s="109" customFormat="1" ht="30" customHeight="1" thickBot="1" x14ac:dyDescent="0.35">
      <c r="A25" s="171" t="s">
        <v>41</v>
      </c>
      <c r="B25" s="172" t="s">
        <v>2</v>
      </c>
      <c r="C25" s="173" t="s">
        <v>3</v>
      </c>
      <c r="D25" s="174" t="s">
        <v>42</v>
      </c>
      <c r="E25" s="175" t="s">
        <v>5</v>
      </c>
    </row>
    <row r="26" spans="1:5" s="109" customFormat="1" ht="30" customHeight="1" thickBot="1" x14ac:dyDescent="0.35">
      <c r="A26" s="180" t="s">
        <v>43</v>
      </c>
      <c r="B26" s="181"/>
      <c r="C26" s="182"/>
      <c r="D26" s="183"/>
      <c r="E26" s="184"/>
    </row>
    <row r="27" spans="1:5" ht="46.2" customHeight="1" thickBot="1" x14ac:dyDescent="0.35">
      <c r="A27" s="176" t="s">
        <v>44</v>
      </c>
      <c r="B27" s="153" t="s">
        <v>45</v>
      </c>
      <c r="C27" s="177"/>
      <c r="D27" s="178"/>
      <c r="E27" s="179"/>
    </row>
    <row r="28" spans="1:5" ht="30" customHeight="1" thickBot="1" x14ac:dyDescent="0.35">
      <c r="A28" s="186" t="s">
        <v>46</v>
      </c>
      <c r="B28" s="187" t="s">
        <v>77</v>
      </c>
      <c r="C28" s="188">
        <f>C27</f>
        <v>0</v>
      </c>
      <c r="D28" s="187"/>
      <c r="E28" s="189"/>
    </row>
    <row r="29" spans="1:5" s="109" customFormat="1" ht="29.4" customHeight="1" x14ac:dyDescent="0.3">
      <c r="A29" s="110" t="s">
        <v>47</v>
      </c>
      <c r="B29" s="112"/>
      <c r="C29" s="113"/>
      <c r="D29" s="114" t="s">
        <v>48</v>
      </c>
      <c r="E29" s="111" t="s">
        <v>5</v>
      </c>
    </row>
    <row r="30" spans="1:5" ht="43.5" customHeight="1" x14ac:dyDescent="0.3">
      <c r="A30" s="138" t="s">
        <v>49</v>
      </c>
      <c r="B30" s="83" t="s">
        <v>50</v>
      </c>
      <c r="C30" s="141">
        <v>0</v>
      </c>
      <c r="D30" s="85"/>
      <c r="E30" s="54"/>
    </row>
    <row r="31" spans="1:5" ht="35.25" customHeight="1" x14ac:dyDescent="0.3">
      <c r="A31" s="138" t="s">
        <v>51</v>
      </c>
      <c r="B31" s="106"/>
      <c r="C31" s="141">
        <v>0</v>
      </c>
      <c r="D31" s="107"/>
      <c r="E31" s="54"/>
    </row>
    <row r="32" spans="1:5" ht="51.75" customHeight="1" x14ac:dyDescent="0.3">
      <c r="A32" s="138" t="s">
        <v>52</v>
      </c>
      <c r="B32" s="83" t="s">
        <v>50</v>
      </c>
      <c r="C32" s="141">
        <v>0</v>
      </c>
      <c r="D32" s="85"/>
      <c r="E32" s="54"/>
    </row>
    <row r="33" spans="1:5" ht="34.5" customHeight="1" x14ac:dyDescent="0.3">
      <c r="A33" s="138" t="s">
        <v>53</v>
      </c>
      <c r="B33" s="106"/>
      <c r="C33" s="141">
        <v>0</v>
      </c>
      <c r="D33" s="107"/>
      <c r="E33" s="54"/>
    </row>
    <row r="34" spans="1:5" ht="31.5" customHeight="1" x14ac:dyDescent="0.3">
      <c r="A34" s="138" t="s">
        <v>54</v>
      </c>
      <c r="B34" s="106"/>
      <c r="C34" s="141">
        <v>0</v>
      </c>
      <c r="D34" s="107"/>
      <c r="E34" s="54"/>
    </row>
    <row r="35" spans="1:5" ht="32.25" customHeight="1" x14ac:dyDescent="0.3">
      <c r="A35" s="138" t="s">
        <v>55</v>
      </c>
      <c r="B35" s="106"/>
      <c r="C35" s="141">
        <v>0</v>
      </c>
      <c r="D35" s="107"/>
      <c r="E35" s="54"/>
    </row>
    <row r="36" spans="1:5" ht="30" customHeight="1" thickBot="1" x14ac:dyDescent="0.35">
      <c r="A36" s="138" t="s">
        <v>56</v>
      </c>
      <c r="B36" s="106"/>
      <c r="C36" s="141">
        <v>0</v>
      </c>
      <c r="D36" s="107"/>
      <c r="E36" s="54"/>
    </row>
    <row r="37" spans="1:5" ht="30" customHeight="1" thickBot="1" x14ac:dyDescent="0.35">
      <c r="A37" s="186" t="s">
        <v>57</v>
      </c>
      <c r="B37" s="187" t="s">
        <v>58</v>
      </c>
      <c r="C37" s="188">
        <f>SUM(C30:C36)</f>
        <v>0</v>
      </c>
      <c r="D37" s="187"/>
      <c r="E37" s="189"/>
    </row>
    <row r="38" spans="1:5" s="109" customFormat="1" ht="30" customHeight="1" x14ac:dyDescent="0.3">
      <c r="A38" s="110" t="s">
        <v>59</v>
      </c>
      <c r="B38" s="112"/>
      <c r="C38" s="113"/>
      <c r="D38" s="114"/>
      <c r="E38" s="111" t="s">
        <v>5</v>
      </c>
    </row>
    <row r="39" spans="1:5" ht="43.5" customHeight="1" x14ac:dyDescent="0.3">
      <c r="A39" s="138" t="s">
        <v>60</v>
      </c>
      <c r="B39" s="83" t="s">
        <v>50</v>
      </c>
      <c r="C39" s="141">
        <v>0</v>
      </c>
      <c r="D39" s="85"/>
      <c r="E39" s="54"/>
    </row>
    <row r="40" spans="1:5" ht="38.25" customHeight="1" x14ac:dyDescent="0.3">
      <c r="A40" s="138" t="s">
        <v>54</v>
      </c>
      <c r="B40" s="106" t="s">
        <v>61</v>
      </c>
      <c r="C40" s="141">
        <v>0</v>
      </c>
      <c r="D40" s="107"/>
      <c r="E40" s="54"/>
    </row>
    <row r="41" spans="1:5" ht="36" customHeight="1" x14ac:dyDescent="0.3">
      <c r="A41" s="138" t="s">
        <v>62</v>
      </c>
      <c r="B41" s="106" t="s">
        <v>61</v>
      </c>
      <c r="C41" s="141">
        <v>0</v>
      </c>
      <c r="D41" s="27"/>
      <c r="E41" s="54"/>
    </row>
    <row r="42" spans="1:5" ht="37.5" customHeight="1" x14ac:dyDescent="0.3">
      <c r="A42" s="138" t="s">
        <v>63</v>
      </c>
      <c r="B42" s="106"/>
      <c r="C42" s="141">
        <v>0</v>
      </c>
      <c r="D42" s="27"/>
      <c r="E42" s="54"/>
    </row>
    <row r="43" spans="1:5" ht="30" customHeight="1" x14ac:dyDescent="0.3">
      <c r="A43" s="138" t="s">
        <v>64</v>
      </c>
      <c r="B43" s="106" t="s">
        <v>81</v>
      </c>
      <c r="C43" s="147">
        <f>C8</f>
        <v>0</v>
      </c>
      <c r="D43" s="102"/>
      <c r="E43" s="54"/>
    </row>
    <row r="44" spans="1:5" ht="30" customHeight="1" thickBot="1" x14ac:dyDescent="0.35">
      <c r="A44" s="138" t="s">
        <v>66</v>
      </c>
      <c r="B44" s="106" t="s">
        <v>67</v>
      </c>
      <c r="C44" s="141">
        <v>0</v>
      </c>
      <c r="D44" s="107"/>
      <c r="E44" s="54"/>
    </row>
    <row r="45" spans="1:5" ht="30" customHeight="1" thickBot="1" x14ac:dyDescent="0.35">
      <c r="A45" s="186" t="s">
        <v>46</v>
      </c>
      <c r="B45" s="187" t="s">
        <v>68</v>
      </c>
      <c r="C45" s="190">
        <f>SUM(C39:C44)</f>
        <v>0</v>
      </c>
      <c r="D45" s="187"/>
      <c r="E45" s="189"/>
    </row>
    <row r="46" spans="1:5" ht="30" customHeight="1" thickBot="1" x14ac:dyDescent="0.35">
      <c r="A46" s="118" t="s">
        <v>69</v>
      </c>
      <c r="B46" s="119" t="s">
        <v>70</v>
      </c>
      <c r="C46" s="144">
        <f>C28+C37+C45</f>
        <v>0</v>
      </c>
      <c r="D46" s="120"/>
      <c r="E46" s="121"/>
    </row>
    <row r="47" spans="1:5" ht="9.9" customHeight="1" thickBot="1" x14ac:dyDescent="0.35">
      <c r="A47" s="6"/>
      <c r="B47" s="19"/>
      <c r="C47" s="148"/>
      <c r="D47" s="40"/>
      <c r="E47" s="58"/>
    </row>
    <row r="48" spans="1:5" ht="31.8" thickBot="1" x14ac:dyDescent="0.35">
      <c r="A48" s="41" t="s">
        <v>71</v>
      </c>
      <c r="B48" s="42" t="s">
        <v>72</v>
      </c>
      <c r="C48" s="43">
        <f>C13-C46</f>
        <v>35000</v>
      </c>
      <c r="D48" s="44"/>
      <c r="E48" s="59"/>
    </row>
  </sheetData>
  <mergeCells count="4">
    <mergeCell ref="A2:E2"/>
    <mergeCell ref="A19:E19"/>
    <mergeCell ref="B20:B22"/>
    <mergeCell ref="A24:E24"/>
  </mergeCells>
  <dataValidations count="1">
    <dataValidation showDropDown="1" showInputMessage="1" showErrorMessage="1" sqref="D15" xr:uid="{3AC90669-03F9-479D-A3CE-EAD26D149CF8}"/>
  </dataValidations>
  <pageMargins left="0.7" right="0.7" top="0.75" bottom="0.75" header="0.3" footer="0.3"/>
  <pageSetup orientation="portrait"/>
  <headerFooter>
    <oddHeader xml:space="preserve">&amp;Lprogramme de recherche participative intersectorielle </oddHeader>
  </headerFooter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13EEBC1B-2C14-422F-AD2B-98918FFC62BB}">
          <x14:formula1>
            <xm:f>Référentiel!$A$1:$A$5</xm:f>
          </x14:formula1>
          <xm:sqref>D13:D14 D7 D9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B15CB7-E80F-451F-A2C1-9E7C774CC02A}">
  <dimension ref="A1:A4"/>
  <sheetViews>
    <sheetView workbookViewId="0">
      <selection activeCell="B4" sqref="B4"/>
    </sheetView>
  </sheetViews>
  <sheetFormatPr baseColWidth="10" defaultColWidth="11.44140625" defaultRowHeight="14.4" x14ac:dyDescent="0.3"/>
  <cols>
    <col min="1" max="1" width="24.44140625" customWidth="1"/>
  </cols>
  <sheetData>
    <row r="1" spans="1:1" x14ac:dyDescent="0.3">
      <c r="A1" t="s">
        <v>78</v>
      </c>
    </row>
    <row r="2" spans="1:1" x14ac:dyDescent="0.3">
      <c r="A2" t="s">
        <v>75</v>
      </c>
    </row>
    <row r="3" spans="1:1" x14ac:dyDescent="0.3">
      <c r="A3" t="s">
        <v>16</v>
      </c>
    </row>
    <row r="4" spans="1:1" x14ac:dyDescent="0.3">
      <c r="A4" t="s">
        <v>79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99C809-8878-444A-AE0E-A161E0B21033}">
  <sheetPr>
    <tabColor theme="9"/>
  </sheetPr>
  <dimension ref="A2:G48"/>
  <sheetViews>
    <sheetView tabSelected="1" topLeftCell="A36" zoomScale="85" zoomScaleNormal="85" workbookViewId="0">
      <selection activeCell="D42" sqref="D42"/>
    </sheetView>
  </sheetViews>
  <sheetFormatPr baseColWidth="10" defaultColWidth="11.44140625" defaultRowHeight="14.4" x14ac:dyDescent="0.3"/>
  <cols>
    <col min="1" max="1" width="40.6640625" customWidth="1"/>
    <col min="2" max="2" width="41.44140625" customWidth="1"/>
    <col min="3" max="3" width="18.109375" style="109" customWidth="1"/>
    <col min="4" max="4" width="77.44140625" customWidth="1"/>
    <col min="5" max="5" width="57.109375" customWidth="1"/>
    <col min="6" max="6" width="9.109375"/>
    <col min="7" max="7" width="19.6640625" customWidth="1"/>
  </cols>
  <sheetData>
    <row r="2" spans="1:7" ht="30" customHeight="1" x14ac:dyDescent="0.3">
      <c r="A2" s="201" t="s">
        <v>85</v>
      </c>
      <c r="B2" s="202"/>
      <c r="C2" s="202"/>
      <c r="D2" s="202"/>
      <c r="E2" s="203"/>
    </row>
    <row r="3" spans="1:7" s="109" customFormat="1" ht="35.4" customHeight="1" thickBot="1" x14ac:dyDescent="0.35">
      <c r="A3" s="158" t="s">
        <v>1</v>
      </c>
      <c r="B3" s="159" t="s">
        <v>2</v>
      </c>
      <c r="C3" s="160" t="s">
        <v>3</v>
      </c>
      <c r="D3" s="161" t="s">
        <v>4</v>
      </c>
      <c r="E3" s="162" t="s">
        <v>5</v>
      </c>
    </row>
    <row r="4" spans="1:7" ht="57" customHeight="1" x14ac:dyDescent="0.3">
      <c r="A4" s="126" t="s">
        <v>6</v>
      </c>
      <c r="B4" s="127" t="s">
        <v>7</v>
      </c>
      <c r="C4" s="139">
        <v>35000</v>
      </c>
      <c r="D4" s="128"/>
      <c r="E4" s="129"/>
    </row>
    <row r="5" spans="1:7" ht="51.75" customHeight="1" x14ac:dyDescent="0.3">
      <c r="A5" s="137" t="s">
        <v>9</v>
      </c>
      <c r="B5" s="130" t="s">
        <v>10</v>
      </c>
      <c r="C5" s="140">
        <f>C4-C6-C7-C8</f>
        <v>8875</v>
      </c>
      <c r="D5" s="131"/>
      <c r="E5" s="54"/>
    </row>
    <row r="6" spans="1:7" ht="51" customHeight="1" x14ac:dyDescent="0.3">
      <c r="A6" s="137" t="s">
        <v>11</v>
      </c>
      <c r="B6" s="130" t="s">
        <v>73</v>
      </c>
      <c r="C6" s="71">
        <v>10000</v>
      </c>
      <c r="D6" s="66" t="s">
        <v>86</v>
      </c>
      <c r="E6" s="54"/>
    </row>
    <row r="7" spans="1:7" ht="74.25" customHeight="1" x14ac:dyDescent="0.3">
      <c r="A7" s="137" t="s">
        <v>14</v>
      </c>
      <c r="B7" s="130" t="s">
        <v>74</v>
      </c>
      <c r="C7" s="141">
        <v>15000</v>
      </c>
      <c r="D7" s="132" t="s">
        <v>75</v>
      </c>
      <c r="E7" s="54"/>
    </row>
    <row r="8" spans="1:7" ht="123" customHeight="1" thickBot="1" x14ac:dyDescent="0.35">
      <c r="A8" s="185" t="s">
        <v>84</v>
      </c>
      <c r="B8" s="73" t="s">
        <v>18</v>
      </c>
      <c r="C8" s="142">
        <f>C7*0.15/2</f>
        <v>1125</v>
      </c>
      <c r="D8" s="213" t="s">
        <v>19</v>
      </c>
      <c r="E8" s="122"/>
      <c r="G8" s="125"/>
    </row>
    <row r="9" spans="1:7" s="109" customFormat="1" ht="30" customHeight="1" thickBot="1" x14ac:dyDescent="0.35">
      <c r="A9" s="163" t="s">
        <v>20</v>
      </c>
      <c r="B9" s="164"/>
      <c r="C9" s="165"/>
      <c r="D9" s="166"/>
      <c r="E9" s="167" t="s">
        <v>5</v>
      </c>
    </row>
    <row r="10" spans="1:7" ht="54.9" customHeight="1" x14ac:dyDescent="0.3">
      <c r="A10" s="149" t="s">
        <v>82</v>
      </c>
      <c r="B10" s="69" t="s">
        <v>22</v>
      </c>
      <c r="C10" s="150">
        <v>0</v>
      </c>
      <c r="D10" s="151"/>
      <c r="E10" s="51"/>
    </row>
    <row r="11" spans="1:7" ht="53.4" customHeight="1" x14ac:dyDescent="0.3">
      <c r="A11" s="78" t="s">
        <v>83</v>
      </c>
      <c r="B11" s="67" t="s">
        <v>24</v>
      </c>
      <c r="C11" s="141">
        <v>0</v>
      </c>
      <c r="D11" s="66"/>
      <c r="E11" s="54"/>
    </row>
    <row r="12" spans="1:7" ht="52.5" customHeight="1" thickBot="1" x14ac:dyDescent="0.35">
      <c r="A12" s="115" t="s">
        <v>25</v>
      </c>
      <c r="B12" s="65" t="s">
        <v>26</v>
      </c>
      <c r="C12" s="143">
        <f>C7</f>
        <v>15000</v>
      </c>
      <c r="D12" s="116"/>
      <c r="E12" s="117"/>
    </row>
    <row r="13" spans="1:7" ht="30" customHeight="1" thickBot="1" x14ac:dyDescent="0.35">
      <c r="A13" s="118" t="s">
        <v>27</v>
      </c>
      <c r="B13" s="119"/>
      <c r="C13" s="144">
        <f>C4+C10+C12+C11</f>
        <v>50000</v>
      </c>
      <c r="D13" s="120"/>
      <c r="E13" s="121"/>
    </row>
    <row r="14" spans="1:7" ht="13.2" customHeight="1" thickBot="1" x14ac:dyDescent="0.55000000000000004">
      <c r="A14" s="134"/>
      <c r="B14" s="134"/>
      <c r="C14" s="145"/>
      <c r="D14" s="135"/>
      <c r="E14" s="136"/>
    </row>
    <row r="15" spans="1:7" s="109" customFormat="1" ht="33.9" customHeight="1" thickBot="1" x14ac:dyDescent="0.35">
      <c r="A15" s="163" t="s">
        <v>28</v>
      </c>
      <c r="B15" s="168" t="s">
        <v>29</v>
      </c>
      <c r="C15" s="165">
        <f>C7+C12</f>
        <v>30000</v>
      </c>
      <c r="D15" s="169"/>
      <c r="E15" s="170" t="s">
        <v>5</v>
      </c>
    </row>
    <row r="16" spans="1:7" ht="70.5" customHeight="1" x14ac:dyDescent="0.3">
      <c r="A16" s="152" t="s">
        <v>30</v>
      </c>
      <c r="B16" s="153" t="s">
        <v>31</v>
      </c>
      <c r="C16" s="150">
        <v>10000</v>
      </c>
      <c r="D16" s="154"/>
      <c r="E16" s="51"/>
    </row>
    <row r="17" spans="1:5" ht="78" customHeight="1" thickBot="1" x14ac:dyDescent="0.35">
      <c r="A17" s="86" t="s">
        <v>32</v>
      </c>
      <c r="B17" s="87" t="s">
        <v>33</v>
      </c>
      <c r="C17" s="146">
        <v>20000</v>
      </c>
      <c r="D17" s="89"/>
      <c r="E17" s="122"/>
    </row>
    <row r="18" spans="1:5" ht="16.2" customHeight="1" x14ac:dyDescent="0.3">
      <c r="A18" s="155"/>
      <c r="B18" s="155"/>
      <c r="C18" s="156"/>
      <c r="D18" s="157"/>
      <c r="E18" s="37"/>
    </row>
    <row r="19" spans="1:5" ht="30" customHeight="1" thickBot="1" x14ac:dyDescent="0.35">
      <c r="A19" s="210" t="s">
        <v>80</v>
      </c>
      <c r="B19" s="211"/>
      <c r="C19" s="211"/>
      <c r="D19" s="211"/>
      <c r="E19" s="212"/>
    </row>
    <row r="20" spans="1:5" ht="30" customHeight="1" x14ac:dyDescent="0.3">
      <c r="A20" s="68" t="s">
        <v>76</v>
      </c>
      <c r="B20" s="207" t="s">
        <v>35</v>
      </c>
      <c r="C20" s="147">
        <f>C6+C8+C11</f>
        <v>11125</v>
      </c>
      <c r="D20" s="97"/>
      <c r="E20" s="123"/>
    </row>
    <row r="21" spans="1:5" ht="30" customHeight="1" x14ac:dyDescent="0.3">
      <c r="A21" s="68" t="s">
        <v>38</v>
      </c>
      <c r="B21" s="208"/>
      <c r="C21" s="147">
        <f>C17</f>
        <v>20000</v>
      </c>
      <c r="D21" s="97"/>
      <c r="E21" s="123"/>
    </row>
    <row r="22" spans="1:5" ht="30" customHeight="1" thickBot="1" x14ac:dyDescent="0.35">
      <c r="A22" s="86" t="s">
        <v>39</v>
      </c>
      <c r="B22" s="209"/>
      <c r="C22" s="142">
        <f>C16+C5+C10</f>
        <v>18875</v>
      </c>
      <c r="D22" s="99"/>
      <c r="E22" s="124"/>
    </row>
    <row r="23" spans="1:5" ht="61.2" customHeight="1" thickBot="1" x14ac:dyDescent="0.35">
      <c r="E23" s="38"/>
    </row>
    <row r="24" spans="1:5" ht="30" customHeight="1" x14ac:dyDescent="0.3">
      <c r="A24" s="204" t="s">
        <v>40</v>
      </c>
      <c r="B24" s="205"/>
      <c r="C24" s="205"/>
      <c r="D24" s="205"/>
      <c r="E24" s="206"/>
    </row>
    <row r="25" spans="1:5" s="109" customFormat="1" ht="30" customHeight="1" thickBot="1" x14ac:dyDescent="0.35">
      <c r="A25" s="171" t="s">
        <v>41</v>
      </c>
      <c r="B25" s="172" t="s">
        <v>2</v>
      </c>
      <c r="C25" s="173" t="s">
        <v>3</v>
      </c>
      <c r="D25" s="174" t="s">
        <v>42</v>
      </c>
      <c r="E25" s="175" t="s">
        <v>5</v>
      </c>
    </row>
    <row r="26" spans="1:5" s="109" customFormat="1" ht="30" customHeight="1" thickBot="1" x14ac:dyDescent="0.35">
      <c r="A26" s="180" t="s">
        <v>43</v>
      </c>
      <c r="B26" s="181"/>
      <c r="C26" s="182"/>
      <c r="D26" s="183"/>
      <c r="E26" s="184"/>
    </row>
    <row r="27" spans="1:5" ht="46.2" customHeight="1" thickBot="1" x14ac:dyDescent="0.35">
      <c r="A27" s="176" t="s">
        <v>44</v>
      </c>
      <c r="B27" s="153" t="s">
        <v>45</v>
      </c>
      <c r="C27" s="177">
        <f>C17</f>
        <v>20000</v>
      </c>
      <c r="D27" s="178"/>
      <c r="E27" s="179"/>
    </row>
    <row r="28" spans="1:5" ht="30" customHeight="1" thickBot="1" x14ac:dyDescent="0.35">
      <c r="A28" s="186" t="s">
        <v>46</v>
      </c>
      <c r="B28" s="187" t="s">
        <v>77</v>
      </c>
      <c r="C28" s="214">
        <f>C27</f>
        <v>20000</v>
      </c>
      <c r="D28" s="187"/>
      <c r="E28" s="189"/>
    </row>
    <row r="29" spans="1:5" s="109" customFormat="1" ht="29.4" customHeight="1" x14ac:dyDescent="0.3">
      <c r="A29" s="110" t="s">
        <v>47</v>
      </c>
      <c r="B29" s="112"/>
      <c r="C29" s="113"/>
      <c r="D29" s="114" t="s">
        <v>48</v>
      </c>
      <c r="E29" s="111" t="s">
        <v>5</v>
      </c>
    </row>
    <row r="30" spans="1:5" ht="43.5" customHeight="1" x14ac:dyDescent="0.3">
      <c r="A30" s="138" t="s">
        <v>49</v>
      </c>
      <c r="B30" s="83" t="s">
        <v>50</v>
      </c>
      <c r="C30" s="84">
        <v>5000</v>
      </c>
      <c r="D30" s="215" t="s">
        <v>87</v>
      </c>
      <c r="E30" s="54"/>
    </row>
    <row r="31" spans="1:5" ht="35.25" customHeight="1" x14ac:dyDescent="0.3">
      <c r="A31" s="138" t="s">
        <v>51</v>
      </c>
      <c r="B31" s="106"/>
      <c r="C31" s="84">
        <v>5000</v>
      </c>
      <c r="D31" s="216" t="s">
        <v>88</v>
      </c>
      <c r="E31" s="54"/>
    </row>
    <row r="32" spans="1:5" ht="51.75" customHeight="1" x14ac:dyDescent="0.3">
      <c r="A32" s="138" t="s">
        <v>52</v>
      </c>
      <c r="B32" s="83" t="s">
        <v>50</v>
      </c>
      <c r="C32" s="84">
        <v>500</v>
      </c>
      <c r="D32" s="85"/>
      <c r="E32" s="54"/>
    </row>
    <row r="33" spans="1:5" ht="34.5" customHeight="1" x14ac:dyDescent="0.3">
      <c r="A33" s="138" t="s">
        <v>53</v>
      </c>
      <c r="B33" s="106"/>
      <c r="C33" s="84">
        <v>750</v>
      </c>
      <c r="D33" s="107"/>
      <c r="E33" s="54"/>
    </row>
    <row r="34" spans="1:5" ht="31.5" customHeight="1" x14ac:dyDescent="0.3">
      <c r="A34" s="138" t="s">
        <v>54</v>
      </c>
      <c r="B34" s="106"/>
      <c r="C34" s="84"/>
      <c r="D34" s="107"/>
      <c r="E34" s="54"/>
    </row>
    <row r="35" spans="1:5" ht="32.25" customHeight="1" x14ac:dyDescent="0.3">
      <c r="A35" s="138" t="s">
        <v>55</v>
      </c>
      <c r="B35" s="106"/>
      <c r="C35" s="84">
        <v>500</v>
      </c>
      <c r="D35" s="107"/>
      <c r="E35" s="54"/>
    </row>
    <row r="36" spans="1:5" ht="30" customHeight="1" thickBot="1" x14ac:dyDescent="0.35">
      <c r="A36" s="138" t="s">
        <v>56</v>
      </c>
      <c r="B36" s="106"/>
      <c r="C36" s="84">
        <v>2500</v>
      </c>
      <c r="D36" s="107"/>
      <c r="E36" s="54"/>
    </row>
    <row r="37" spans="1:5" ht="30" customHeight="1" thickBot="1" x14ac:dyDescent="0.35">
      <c r="A37" s="186" t="s">
        <v>57</v>
      </c>
      <c r="B37" s="187" t="s">
        <v>58</v>
      </c>
      <c r="C37" s="214">
        <f>SUM(C30:C36)</f>
        <v>14250</v>
      </c>
      <c r="D37" s="187"/>
      <c r="E37" s="189"/>
    </row>
    <row r="38" spans="1:5" s="109" customFormat="1" ht="30" customHeight="1" x14ac:dyDescent="0.3">
      <c r="A38" s="110" t="s">
        <v>59</v>
      </c>
      <c r="B38" s="112"/>
      <c r="C38" s="113"/>
      <c r="D38" s="114"/>
      <c r="E38" s="111" t="s">
        <v>5</v>
      </c>
    </row>
    <row r="39" spans="1:5" ht="43.5" customHeight="1" x14ac:dyDescent="0.3">
      <c r="A39" s="138" t="s">
        <v>60</v>
      </c>
      <c r="B39" s="83" t="s">
        <v>50</v>
      </c>
      <c r="C39" s="84">
        <v>12000</v>
      </c>
      <c r="D39" s="85"/>
      <c r="E39" s="54"/>
    </row>
    <row r="40" spans="1:5" ht="38.25" customHeight="1" x14ac:dyDescent="0.3">
      <c r="A40" s="138" t="s">
        <v>54</v>
      </c>
      <c r="B40" s="106" t="s">
        <v>61</v>
      </c>
      <c r="C40" s="84"/>
      <c r="D40" s="107"/>
      <c r="E40" s="54"/>
    </row>
    <row r="41" spans="1:5" ht="36" customHeight="1" x14ac:dyDescent="0.3">
      <c r="A41" s="138" t="s">
        <v>62</v>
      </c>
      <c r="B41" s="106" t="s">
        <v>61</v>
      </c>
      <c r="C41" s="84"/>
      <c r="D41" s="27"/>
      <c r="E41" s="54"/>
    </row>
    <row r="42" spans="1:5" ht="37.5" customHeight="1" x14ac:dyDescent="0.3">
      <c r="A42" s="138" t="s">
        <v>63</v>
      </c>
      <c r="B42" s="106"/>
      <c r="C42" s="84">
        <v>500</v>
      </c>
      <c r="D42" s="27"/>
      <c r="E42" s="54"/>
    </row>
    <row r="43" spans="1:5" ht="30" customHeight="1" x14ac:dyDescent="0.3">
      <c r="A43" s="138" t="s">
        <v>64</v>
      </c>
      <c r="B43" s="106" t="s">
        <v>81</v>
      </c>
      <c r="C43" s="96">
        <f>C8</f>
        <v>1125</v>
      </c>
      <c r="D43" s="102"/>
      <c r="E43" s="54"/>
    </row>
    <row r="44" spans="1:5" ht="30" customHeight="1" thickBot="1" x14ac:dyDescent="0.35">
      <c r="A44" s="138" t="s">
        <v>66</v>
      </c>
      <c r="B44" s="106" t="s">
        <v>67</v>
      </c>
      <c r="C44" s="84">
        <v>2125</v>
      </c>
      <c r="D44" s="107"/>
      <c r="E44" s="54"/>
    </row>
    <row r="45" spans="1:5" ht="30" customHeight="1" thickBot="1" x14ac:dyDescent="0.35">
      <c r="A45" s="186" t="s">
        <v>46</v>
      </c>
      <c r="B45" s="187" t="s">
        <v>68</v>
      </c>
      <c r="C45" s="190">
        <f>SUM(C39:C44)</f>
        <v>15750</v>
      </c>
      <c r="D45" s="187"/>
      <c r="E45" s="189"/>
    </row>
    <row r="46" spans="1:5" ht="30" customHeight="1" thickBot="1" x14ac:dyDescent="0.35">
      <c r="A46" s="118" t="s">
        <v>69</v>
      </c>
      <c r="B46" s="119" t="s">
        <v>70</v>
      </c>
      <c r="C46" s="144">
        <f>C28+C37+C45</f>
        <v>50000</v>
      </c>
      <c r="D46" s="120"/>
      <c r="E46" s="121"/>
    </row>
    <row r="47" spans="1:5" ht="9.9" customHeight="1" thickBot="1" x14ac:dyDescent="0.35">
      <c r="A47" s="6"/>
      <c r="B47" s="19"/>
      <c r="C47" s="148"/>
      <c r="D47" s="40"/>
      <c r="E47" s="58"/>
    </row>
    <row r="48" spans="1:5" ht="31.8" thickBot="1" x14ac:dyDescent="0.35">
      <c r="A48" s="41" t="s">
        <v>71</v>
      </c>
      <c r="B48" s="42" t="s">
        <v>72</v>
      </c>
      <c r="C48" s="43">
        <f>C13-C46</f>
        <v>0</v>
      </c>
      <c r="D48" s="44"/>
      <c r="E48" s="59"/>
    </row>
  </sheetData>
  <mergeCells count="4">
    <mergeCell ref="A2:E2"/>
    <mergeCell ref="A24:E24"/>
    <mergeCell ref="B20:B22"/>
    <mergeCell ref="A19:E19"/>
  </mergeCells>
  <dataValidations count="1">
    <dataValidation showDropDown="1" showInputMessage="1" showErrorMessage="1" sqref="D15" xr:uid="{65DBCD54-C53E-4732-BFF9-BC5C8080B330}"/>
  </dataValidations>
  <pageMargins left="0.7" right="0.7" top="0.75" bottom="0.75" header="0.3" footer="0.3"/>
  <pageSetup orientation="portrait"/>
  <headerFooter>
    <oddHeader xml:space="preserve">&amp;Lprogramme de recherche participative intersectorielle </oddHeader>
  </headerFooter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170F3E89-D1A4-4936-9025-39480C05C72F}">
          <x14:formula1>
            <xm:f>Référentiel!$A$1:$A$5</xm:f>
          </x14:formula1>
          <xm:sqref>D13:D14 D7 D9</xm:sqref>
        </x14:dataValidation>
      </x14:dataValidation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2f2991d-18d0-4876-95ac-0088f463d163">
      <Terms xmlns="http://schemas.microsoft.com/office/infopath/2007/PartnerControls"/>
    </lcf76f155ced4ddcb4097134ff3c332f>
    <TaxCatchAll xmlns="6fb3149e-f070-4cbe-88a4-0d4db1c48922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E004FD4EE569B4583F337A43022F9BA" ma:contentTypeVersion="16" ma:contentTypeDescription="Crée un document." ma:contentTypeScope="" ma:versionID="94e6fdaf5352b886343a409c5c164fbf">
  <xsd:schema xmlns:xsd="http://www.w3.org/2001/XMLSchema" xmlns:xs="http://www.w3.org/2001/XMLSchema" xmlns:p="http://schemas.microsoft.com/office/2006/metadata/properties" xmlns:ns2="82f2991d-18d0-4876-95ac-0088f463d163" xmlns:ns3="6fb3149e-f070-4cbe-88a4-0d4db1c48922" targetNamespace="http://schemas.microsoft.com/office/2006/metadata/properties" ma:root="true" ma:fieldsID="7c2d6bc5c6afa3b484a1b93a4ccfc3b6" ns2:_="" ns3:_="">
    <xsd:import namespace="82f2991d-18d0-4876-95ac-0088f463d163"/>
    <xsd:import namespace="6fb3149e-f070-4cbe-88a4-0d4db1c4892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2f2991d-18d0-4876-95ac-0088f463d16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3" nillable="true" ma:taxonomy="true" ma:internalName="lcf76f155ced4ddcb4097134ff3c332f" ma:taxonomyFieldName="MediaServiceImageTags" ma:displayName="Balises d’images" ma:readOnly="false" ma:fieldId="{5cf76f15-5ced-4ddc-b409-7134ff3c332f}" ma:taxonomyMulti="true" ma:sspId="9eaa8290-3616-4126-84aa-16f277ca9cc9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8" nillable="true" ma:displayName="Location" ma:indexed="true" ma:internalName="MediaServiceLocation" ma:readOnly="true">
      <xsd:simpleType>
        <xsd:restriction base="dms:Text"/>
      </xsd:simpleType>
    </xsd:element>
    <xsd:element name="MediaServiceObjectDetectorVersions" ma:index="2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fb3149e-f070-4cbe-88a4-0d4db1c48922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f2b9d0a4-3879-487d-a852-3124300ee12f}" ma:internalName="TaxCatchAll" ma:showField="CatchAllData" ma:web="6fb3149e-f070-4cbe-88a4-0d4db1c4892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98EE756-9457-4A1D-9A85-848EF1068FA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E713D5F4-C630-417A-96ED-73118A599E32}">
  <ds:schemaRefs>
    <ds:schemaRef ds:uri="http://schemas.microsoft.com/office/2006/metadata/properties"/>
    <ds:schemaRef ds:uri="http://schemas.microsoft.com/office/infopath/2007/PartnerControls"/>
    <ds:schemaRef ds:uri="82f2991d-18d0-4876-95ac-0088f463d163"/>
    <ds:schemaRef ds:uri="6fb3149e-f070-4cbe-88a4-0d4db1c48922"/>
  </ds:schemaRefs>
</ds:datastoreItem>
</file>

<file path=customXml/itemProps3.xml><?xml version="1.0" encoding="utf-8"?>
<ds:datastoreItem xmlns:ds="http://schemas.openxmlformats.org/officeDocument/2006/customXml" ds:itemID="{8C0B219A-2634-4065-9B9F-52949A143F6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2f2991d-18d0-4876-95ac-0088f463d163"/>
    <ds:schemaRef ds:uri="6fb3149e-f070-4cbe-88a4-0d4db1c4892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4</vt:i4>
      </vt:variant>
    </vt:vector>
  </HeadingPairs>
  <TitlesOfParts>
    <vt:vector size="4" baseType="lpstr">
      <vt:lpstr>3 u</vt:lpstr>
      <vt:lpstr>Votre budget</vt:lpstr>
      <vt:lpstr>Référentiel</vt:lpstr>
      <vt:lpstr>Exemple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Nathalie Gordon</dc:creator>
  <cp:keywords/>
  <dc:description/>
  <cp:lastModifiedBy>Josée Poulin</cp:lastModifiedBy>
  <cp:revision/>
  <dcterms:created xsi:type="dcterms:W3CDTF">2023-06-29T13:50:17Z</dcterms:created>
  <dcterms:modified xsi:type="dcterms:W3CDTF">2026-01-14T15:44:32Z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0x010100FE004FD4EE569B4583F337A43022F9BA</vt:lpwstr>
  </property>
  <property fmtid="{D5CDD505-2E9C-101B-9397-08002B2CF9AE}" pid="3" name="MediaServiceImageTags">
    <vt:lpwstr/>
  </property>
</Properties>
</file>